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491" windowWidth="8625" windowHeight="11145" tabRatio="771" activeTab="21"/>
  </bookViews>
  <sheets>
    <sheet name="ภาษีสรรพสามิต" sheetId="1" r:id="rId1"/>
    <sheet name="น้ำมัน" sheetId="2" r:id="rId2"/>
    <sheet name="ยาสูบ" sheetId="3" r:id="rId3"/>
    <sheet name="สุรา" sheetId="4" r:id="rId4"/>
    <sheet name="เบียร์" sheetId="5" r:id="rId5"/>
    <sheet name="รถยนต์" sheetId="6" r:id="rId6"/>
    <sheet name="เครื่องดื่ม" sheetId="7" r:id="rId7"/>
    <sheet name="เครื่องไฟฟ้า" sheetId="8" r:id="rId8"/>
    <sheet name="จักรยานยนต์" sheetId="9" r:id="rId9"/>
    <sheet name="แบตเตอรี่" sheetId="10" r:id="rId10"/>
    <sheet name="สนามกอล์ฟ" sheetId="11" r:id="rId11"/>
    <sheet name="สนามม้า" sheetId="12" r:id="rId12"/>
    <sheet name="เครื่องหอม" sheetId="13" r:id="rId13"/>
    <sheet name="แก้ว" sheetId="14" r:id="rId14"/>
    <sheet name="พรม" sheetId="15" r:id="rId15"/>
    <sheet name="ไพ่" sheetId="16" r:id="rId16"/>
    <sheet name="เรือ" sheetId="17" r:id="rId17"/>
    <sheet name="สารCFC" sheetId="18" r:id="rId18"/>
    <sheet name="เบ็ดเตล็ด" sheetId="19" r:id="rId19"/>
    <sheet name="โทรคมนามคม" sheetId="20" r:id="rId20"/>
    <sheet name="ไนท์คลับ" sheetId="21" r:id="rId21"/>
    <sheet name="อาบ อบ นวด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Print_Area" localSheetId="13">'แก้ว'!$A$1:$N$65</definedName>
    <definedName name="_xlnm.Print_Area" localSheetId="6">'เครื่องดื่ม'!$A$1:$N$65</definedName>
    <definedName name="_xlnm.Print_Area" localSheetId="7">'เครื่องไฟฟ้า'!$A$1:$N$65</definedName>
    <definedName name="_xlnm.Print_Area" localSheetId="12">'เครื่องหอม'!$A$1:$N$65</definedName>
    <definedName name="_xlnm.Print_Area" localSheetId="8">'จักรยานยนต์'!$A$1:$N$59</definedName>
    <definedName name="_xlnm.Print_Area" localSheetId="19">'โทรคมนามคม'!$A$1:$N$17</definedName>
    <definedName name="_xlnm.Print_Area" localSheetId="1">'น้ำมัน'!$A$1:$N$65</definedName>
    <definedName name="_xlnm.Print_Area" localSheetId="20">'ไนท์คลับ'!$A$1:$N$15</definedName>
    <definedName name="_xlnm.Print_Area" localSheetId="18">'เบ็ดเตล็ด'!$A$1:$N$51</definedName>
    <definedName name="_xlnm.Print_Area" localSheetId="4">'เบียร์'!$A$1:$N$65</definedName>
    <definedName name="_xlnm.Print_Area" localSheetId="9">'แบตเตอรี่'!$A$1:$N$59</definedName>
    <definedName name="_xlnm.Print_Area" localSheetId="14">'พรม'!$A$1:$N$62</definedName>
    <definedName name="_xlnm.Print_Area" localSheetId="15">'ไพ่'!$A$1:$N$65</definedName>
    <definedName name="_xlnm.Print_Area" localSheetId="0">'ภาษีสรรพสามิต'!$A$1:$N$65</definedName>
    <definedName name="_xlnm.Print_Area" localSheetId="2">'ยาสูบ'!$A$1:$N$65</definedName>
    <definedName name="_xlnm.Print_Area" localSheetId="5">'รถยนต์'!$A$1:$N$65</definedName>
    <definedName name="_xlnm.Print_Area" localSheetId="16">'เรือ'!$A$1:$N$65</definedName>
    <definedName name="_xlnm.Print_Area" localSheetId="10">'สนามกอล์ฟ'!$A$1:$N$23</definedName>
    <definedName name="_xlnm.Print_Area" localSheetId="11">'สนามม้า'!$A$1:$N$23</definedName>
    <definedName name="_xlnm.Print_Area" localSheetId="17">'สารCFC'!$A$1:$N$16</definedName>
    <definedName name="_xlnm.Print_Area" localSheetId="3">'สุรา'!$A$1:$N$65</definedName>
    <definedName name="_xlnm.Print_Area" localSheetId="21">'อาบ อบ นวด'!$A$1:$N$15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เกิดอุทกภัยตั้งแต่ปลายเดือน ก.ย.54</t>
        </r>
      </text>
    </comment>
  </commentList>
</comments>
</file>

<file path=xl/comments11.xml><?xml version="1.0" encoding="utf-8"?>
<comments xmlns="http://schemas.openxmlformats.org/spreadsheetml/2006/main">
  <authors>
    <author>sKzXP</author>
  </authors>
  <commentList>
    <comment ref="F20" authorId="0">
      <text>
        <r>
          <rPr>
            <b/>
            <sz val="8"/>
            <rFont val="Tahoma"/>
            <family val="2"/>
          </rPr>
          <t xml:space="preserve">sKzXP:
</t>
        </r>
        <r>
          <rPr>
            <b/>
            <sz val="10"/>
            <rFont val="Tahoma"/>
            <family val="2"/>
          </rPr>
          <t>มีการประเมินภาษีที่ ภาค 8 ภูเก็ต สนามบูลแคนย่อน คันทรีคลับ</t>
        </r>
      </text>
    </comment>
  </commentList>
</comments>
</file>

<file path=xl/comments2.xml><?xml version="1.0" encoding="utf-8"?>
<comments xmlns="http://schemas.openxmlformats.org/spreadsheetml/2006/main">
  <authors>
    <author>6WPVG1S</author>
    <author> dell</author>
    <author>sKzXP</author>
  </authors>
  <commentList>
    <comment ref="B8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ลดอัตราภาษีน้ำมันเบนซินลงลิตรละ 1 บาทจาก 3.585 บาทเหลือ2.585 บาทและลดดีเซลลงลิตรละ 1 บาท จาก 30215บาท เหลือ 2.215 บาท เมื่อ 17 ต.ค. 40 ขณะที่ 14 ต.ค. 40 เพิ่มเบนซินลิตรละ 1 บาทจาก 2.585 เป็น 3.585และเพิ่มดีเซลลิตรละ 1 บาทจาก 2.215 เป็น 3.215 </t>
        </r>
      </text>
    </comment>
    <comment ref="E10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ตั้งแต่ต.ค.-ม.ค.43 ปรับลดอัตราภาษีน้ำมันดีเซลลงลิตรละ 42สตางค์ ตั้งแต่ 6 ต.ค. 42 - 5 ม.ค. 43</t>
        </r>
      </text>
    </comment>
    <comment ref="K8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เพิ่มอัตราภาษีน้ำมันเบนซินลิตรละ 1 บาทจาก 2.585 บาทเป็น 3.585 บาทเมื่อ 24 ก.ค. 41</t>
        </r>
      </text>
    </comment>
    <comment ref="G9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เพิ่มอัตราภาษีน้ำมันเบนซิน 0.10 บาท/ลิตร จาก 3.585 บาทเป็น 3.685 บาทและเพิ่มดีเซล 0.09 บาท/ลิตร จาก 2.215 บาทเป็น 2.305 บาทเมื่อ 30 มี.ค. 42</t>
        </r>
      </text>
    </comment>
    <comment ref="E14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รัฐบาลมีนโยบายตรึงราคาน้ำมันมีผลตั้งแต่ 9 ม.ค. 47 โดยเบนซิน95 อยู่ที่ลิตรละ 16.99 บาท เบนซิน91 ลิตรละ 16.19 บาท ดีเซล ลิตรละ 14.59 บาท</t>
        </r>
      </text>
    </comment>
    <comment ref="K14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ปล่อยลอยตัวราคาเบนซินแต่ก้ยังคงตรึงราคาไว้บางส่วนและยังคงตรึงราคาดีเซลไว้เหมือนเดิมโดยเบนซิน95 อยู่ที่ 21.19 บาท/ลิตร เบนซิน91 อยู่ที่ 20.39 บาท/ลิตร โดยราคาที่แท้จริงอยู่ที่ 21.29กับ 20.58 ซึ่งรัฐบาลยังชดเชยอีกลิตรละ 10 และ 19 สตางค์ และดีเซลชดเชยลิตรละ 5.55 บาท/ลิตร</t>
        </r>
      </text>
    </comment>
    <comment ref="M15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ตั้งแต่มิ.ย. - พ.ย.48 ลดอัตราภาษีดีเซลลงลิตรละ 1 บาทจาก 2.305 เหลือ 1.305 บาท</t>
        </r>
      </text>
    </comment>
    <comment ref="G16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ธ.ค. - มี.ค. 49 ลดดีเซล 0.5 บาท/ลิตร จาก 2.305 เหลือ 1.805 บาท/ลิตร</t>
        </r>
      </text>
    </comment>
    <comment ref="G18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มีความขัดข้องของระบบท่อส่งก๊าซธรรมชาติจากแหล่งเยตากุนและยานาตาในฝั่งพม่า ทำให้ปริมาณก๊าซธรรมชาติที่ใช้ผลิตไฟฟ้ามีไม่เพียงพอ การไฟฟ้าฝ่ายผลิตจึงต้องใช้น้ำมันดีเซลเพื่อผลิตกระแสไฟฟ้าทดแทนก๊าซธรรมชาติจำนวนมาก</t>
        </r>
      </text>
    </comment>
    <comment ref="I18" authorId="1">
      <text>
        <r>
          <rPr>
            <b/>
            <sz val="8"/>
            <rFont val="Tahoma"/>
            <family val="2"/>
          </rPr>
          <t xml:space="preserve"> dell: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เงินเฟ้อสูงถึง 7.6 %,ราคาขายปลีกน้ำมัน ปีนี้สูงกว่าช่วงเดียวกันปีก่อนมาก ราคาเบนซิน 95 เฉลี่ยอยู่ที่ 38.59 บาท/ลิตร ปีก่อน 30.39 บาท/ลิตร และราคาดีเซล เฉลี่ยอยู่ที่ 34.94 บาท/ลิตร ปีก่อน 25.35 บาท/ลิตร</t>
        </r>
      </text>
    </comment>
    <comment ref="J18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ราคาขายปลีกน้ำมัน ปีนี้สูงกว่าช่วงเดียวกันปีก่อนมาก ราคาเบนซิน 95 เฉลี่ยอยู่ที่ 41.59 บาท/ลิตร ปีก่อน 30.39 บาท/ลิตร และราคาดีเซล เฉลี่ยอยู่ที่ 40.54บาท/ลิตร ปีก่อน 25.74 บาท/ลิตร</t>
        </r>
      </text>
    </comment>
    <comment ref="K18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-ลดอัตราภาษีสรรพสามิตน้ำมันดีเซลลงลิตรละ 2.300 บาท แก๊สโซฮออล์ ลิตรละ 3.310 บาท และไบโอดีเซลลิตรละ 2.180 บาท ซึ่งมีผลตั้งแต่ 25 ก.ค. 2551 , 
-ราคาขายปลีกน้ำมัน ปีนี้สูงกว่าช่วงเดียวกันปีก่อนมาก ราคาเบนซิน 91 เฉลี่ยอยู่ที่ 42.19 บาท/ลิตร ปีก่อน 29.59 บาท/ลิตร และราคาดีเซล เฉลี่ยอยู่ที่ 44.24บาท/ลิตร ปีก่อน 25.74 บาท/ลิตร</t>
        </r>
      </text>
    </comment>
    <comment ref="M17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ราคาน้ำมันดีเซลลดลงจาก 27.14 เหลือ 25.74 บาท/ลิตร</t>
        </r>
      </text>
    </comment>
    <comment ref="F19" authorId="2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14"/>
            <rFont val="Tahoma"/>
            <family val="2"/>
          </rPr>
          <t>หลังมาตราการ 6 เดือน</t>
        </r>
        <r>
          <rPr>
            <sz val="14"/>
            <rFont val="Tahoma"/>
            <family val="2"/>
          </rPr>
          <t xml:space="preserve"> 
มีการปรับเพิ่มอัตราภาษีน้ำมันเบนซินลิตรละ 1.315บาท (จาก 3.685 บาทเป็น 5.000 บาท)
น้ำมันแก๊สโซฮออล์ลิตรละ 1.1835 บาท(จาก 3.3165 บาท เป็น 4.500 บาท)
และน้ำมันดีเซลลิตรละ 1.000 บาท (จาก 2.305 บาท เป็น 3.305 บาท )
</t>
        </r>
        <r>
          <rPr>
            <b/>
            <sz val="16"/>
            <rFont val="Tahoma"/>
            <family val="2"/>
          </rPr>
          <t>โดยมีผลตั้งแต่วันที่ 1 กุมภาพันธ์ 2552</t>
        </r>
      </text>
    </comment>
    <comment ref="I19" authorId="2">
      <text>
        <r>
          <rPr>
            <sz val="14"/>
            <rFont val="Tahoma"/>
            <family val="2"/>
          </rPr>
          <t>มีการปรับเพิ่มอัตราภาษี:
-น้ำมันเบนซินลิตรละ 2.000บาท (จาก 5.000 บาทเป็น 7.000 บาท)
-น้ำมันแก๊สโซฮออล์(E10)ลิตรละ 1.800 บาท(จาก 4.500 บาท เป็น 6.300 บาท)
-น้ำมันแก๊สโซฮออล์(E20)ลิตรละ 1.600 บาท(จาก 4.000 บาท เป็น 5.600 บาท)
-น้ำมันแก๊สโซฮออล์(E85)ลิตรละ 0.3000 บาท(จาก 0.7500 บาท เป็น 1.0500 บาท)
-น้ำมันดีเซลลิตรละ 2.005 บาท (จาก 3.305 บาท เป็น 5.310 บาท )
-น้ำมันไบโอดีเซลลิตรละ 2.8502 บาท (จาก 2.1898 บาท เป็น 5.0400 บาท )
โดยมีผลตั้งแต่วันที่ 14 พฤษภาคม 2552</t>
        </r>
      </text>
    </comment>
  </commentList>
</comments>
</file>

<file path=xl/comments3.xml><?xml version="1.0" encoding="utf-8"?>
<comments xmlns="http://schemas.openxmlformats.org/spreadsheetml/2006/main">
  <authors>
    <author>6WPVG1S</author>
    <author>oil</author>
    <author> dell</author>
    <author>sKzXP</author>
  </authors>
  <commentList>
    <comment ref="E5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ปรับเพิ่มอัตราจาก 62.0%เป็น68.0% เมื่อ 10 ม.ค.38</t>
        </r>
      </text>
    </comment>
    <comment ref="B7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ปรับเพิ่มอัตราจาก 68.0% เป็น 70% เมื่อ 29 ต.ค.39</t>
        </r>
      </text>
    </comment>
    <comment ref="B10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ปรับเพิ่มอัตราจาก70% เป็น 71.5% เมื่อ 12 ต.ค.42</t>
        </r>
      </text>
    </comment>
    <comment ref="G11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ปรับเพิ่มอัตราจาก 71.5% เป็น 75%  เมื่อ 27 มี.ค.44</t>
        </r>
      </text>
    </comment>
    <comment ref="M10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ข่าวว่าจะประกาศใช้พ.ร.บ.กองทุนสนับสนุนการสร้างเสริมสุขภาพ(สสส.) ทำให้ราคาขายปลีกสูงขึ้นประมาณซองละ 5 บาท จึงมีการขนออกจากโรงงานจำนวนมาก</t>
        </r>
      </text>
    </comment>
    <comment ref="I12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โรงงานยาสูบเร่งผลิตเพื่อหยุดซ่อมโรงงานโรงที่4</t>
        </r>
      </text>
    </comment>
    <comment ref="E13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ข่าวว่าจะมีการปรับอัตราภาษีทำให้มีการกักตุน</t>
        </r>
      </text>
    </comment>
    <comment ref="D16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ปรับเพิ่มอัตราภาษีจาก 75% เป็น 79% เมื่อ 6 ธ.ค.49</t>
        </r>
      </text>
    </comment>
    <comment ref="D59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เดือนธ.ค.และม.ค.50 กรมศุลกากรให้ผู้นำเข้าวางประกันเพิ่ม แต่ผู้นำเข้าไม่ยอมจึงทำให้มีการนำเข้าต่ำ ประกอบกับต้องการเคลียร์ stock ที่นำเข้าเมื่อ 2 เดือนก่อนด้วย</t>
        </r>
      </text>
    </comment>
    <comment ref="G15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กระทรวงสาธารณสุขได้ออกกฎหมายให้มีภาพประกอบบนซองบุหรี่แทนคำเตือนโดยให้มีผลใช้บังคับตั้งแต่ 25 มี.ค.48 จึงมีการนำบุหรี่ที่ใช้ซองเดิมออกมาเสียภาษีจำนวนมาก เนื่องจากไม่มีการกำหนดว่าบุหรี่ที่อยู่ในตลาดจะมีซองอย่างไร แต่บุหรี่ที่จะนำเข้ามาใหม่หรือเสียภาษีใหม่หลังวันที่ 25 มี.ค.48 ต้องเป็นไปตามเงื่อนไขที่กระทรวงสาธารณสุขกำหนด</t>
        </r>
      </text>
    </comment>
    <comment ref="J17" authorId="1">
      <text>
        <r>
          <rPr>
            <b/>
            <sz val="8"/>
            <rFont val="Tahoma"/>
            <family val="2"/>
          </rPr>
          <t>oil:</t>
        </r>
        <r>
          <rPr>
            <sz val="16"/>
            <rFont val="Tahoma"/>
            <family val="2"/>
          </rPr>
          <t xml:space="preserve">
บริหารจัดการกับโรงงานยาสูบประมาณ 940 ล้านบาท</t>
        </r>
      </text>
    </comment>
    <comment ref="G17" authorId="1">
      <text>
        <r>
          <rPr>
            <b/>
            <sz val="8"/>
            <rFont val="Tahoma"/>
            <family val="2"/>
          </rPr>
          <t>oil: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วันที่ 29 มีค 50 มีการชำระภาษีสูงถึง 660 ล้านบาท เนื่องจากข่าวปรับราคาบุหรี่ในประเทศ</t>
        </r>
      </text>
    </comment>
    <comment ref="C59" authorId="1">
      <text>
        <r>
          <rPr>
            <sz val="8"/>
            <rFont val="Tahoma"/>
            <family val="2"/>
          </rPr>
          <t xml:space="preserve">oil:
</t>
        </r>
        <r>
          <rPr>
            <sz val="16"/>
            <rFont val="Tahoma"/>
            <family val="2"/>
          </rPr>
          <t>มีการปรับราคา CIF</t>
        </r>
      </text>
    </comment>
    <comment ref="L17" authorId="2">
      <text>
        <r>
          <rPr>
            <b/>
            <sz val="8"/>
            <rFont val="Tahoma"/>
            <family val="2"/>
          </rPr>
          <t xml:space="preserve"> dell: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ปรับอัตราภาษียาสูบจาก 79 % เป็น 80% เมื่อวันที่ 28 ส.ค. 50 ทำให้ ภาษียาสูบต่อซองเพิ่มขึ้น 6.33 %</t>
        </r>
        <r>
          <rPr>
            <sz val="12"/>
            <rFont val="Tahoma"/>
            <family val="2"/>
          </rPr>
          <t xml:space="preserve"> </t>
        </r>
      </text>
    </comment>
    <comment ref="D18" authorId="2">
      <text>
        <r>
          <rPr>
            <b/>
            <sz val="8"/>
            <rFont val="Tahoma"/>
            <family val="2"/>
          </rPr>
          <t xml:space="preserve"> dell: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มีการชะลอการนำเข้าบุหรี่ในช่วงเดือนเดียวกันปีก่อน เนื่องจากผู้นำเข้าเห็นว่าราคาประเมิน C.I.F. ของกรมศุลกาการสูงเกินไป</t>
        </r>
      </text>
    </comment>
    <comment ref="F18" authorId="2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ในช่วงเดียวกันของปีก่อน มีการนำเข้าบุหรี่สูงถึง 1,722.12 ล้านบาท (เฉลี่ยนำเข้าปี 50 = 890 ล้านบาท) เพื่อทดแทนการนำเข้าในช่วง 2 เดือนก่อนหน้านี้ </t>
        </r>
      </text>
    </comment>
    <comment ref="G18" authorId="2">
      <text>
        <r>
          <rPr>
            <b/>
            <sz val="8"/>
            <rFont val="Tahoma"/>
            <family val="2"/>
          </rPr>
          <t xml:space="preserve"> d</t>
        </r>
        <r>
          <rPr>
            <b/>
            <sz val="16"/>
            <rFont val="Tahoma"/>
            <family val="2"/>
          </rPr>
          <t>ell:</t>
        </r>
        <r>
          <rPr>
            <sz val="16"/>
            <rFont val="Tahoma"/>
            <family val="2"/>
          </rPr>
          <t xml:space="preserve">
ภาษียาสูบในประเทศ มีข่าวลือเรื่องการปรับราคาหน้าโรงงานอุตสาหกรรมของบุหรี่ในประเทศ ขณะที่ภาษียาสูบนำเข้า ใน ก.พ. และ มี.ค. ของปีก่อน มีการนำเข้าบุหรี่เพื่อทดแทนการนำเข้าบุหรี่ในช่วงเดือน พ.ย. 49-ม.ค.50</t>
        </r>
      </text>
    </comment>
    <comment ref="I18" authorId="2">
      <text>
        <r>
          <rPr>
            <b/>
            <sz val="8"/>
            <rFont val="Tahoma"/>
            <family val="2"/>
          </rPr>
          <t xml:space="preserve"> dell: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ปริมาณยาสูบในประเทศสูงขึ้น 6.50%(ปีก่อน 122.64 ล้านซอง ปีนี้ 131.29 ล้านซอง)</t>
        </r>
      </text>
    </comment>
    <comment ref="J18" authorId="2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มีการรณรงค์การเลิกสูบบุหรี่อย่างจริงจังของภาครัฐ</t>
        </r>
      </text>
    </comment>
    <comment ref="M17" authorId="2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ผู้ค้าส่งและผู้ค้าปลีกนำสต็อกบุหรี่มาจำหน่าย</t>
        </r>
      </text>
    </comment>
    <comment ref="I17" authorId="2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นำเข้าบุหรี่สูงถึง 1,153.69 ล้านบาท เพื่อชดเชยสต็อกบุหรี่ที่ลดลง โดย 2 เดือนที่ผ่านมา นำเข้าเฉลี่ย 759.16 ล้านบาท ขณะที่ภาษีบุหรี่นำเข้าเฉลี่ย 7 เดือนแรก อยู่ที่ 940 ล้านบาท</t>
        </r>
      </text>
    </comment>
    <comment ref="F17" authorId="2">
      <text>
        <r>
          <rPr>
            <b/>
            <sz val="16"/>
            <rFont val="Tahoma"/>
            <family val="2"/>
          </rPr>
          <t>มีการนำเข้ายาสูบเพิ่มขึ้น 44 ล้านซอง สูงกว่าปีก่อน 157% เพื่อทดแทนสต็อกที่ลดลงโดยเดือน พ.ย.49 - ม.ค.50 มีการชะลอนำเข้าเพราะผู้นำเข้าไม่ยอมรับการประเมินราคา C.I.F.ที่สูงขึ้น</t>
        </r>
      </text>
    </comment>
    <comment ref="I19" authorId="3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ปรับอัตราภาษียาสูบ จาก 80% เป็น 85% เมื่อวันที่ 14 พฤษภาคม 2552 </t>
        </r>
      </text>
    </comment>
    <comment ref="H20" authorId="3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-</t>
        </r>
        <r>
          <rPr>
            <sz val="8"/>
            <rFont val="Tahoma"/>
            <family val="2"/>
          </rPr>
          <t>นำเข้าของพื่นที่ที่มาชำระภาษี 1,037.52 ล้านบาท
-ยอดภาษีที่บันทึกเข้าระบบ 265,353,100.24 บาท</t>
        </r>
        <r>
          <rPr>
            <sz val="11"/>
            <rFont val="Tahoma"/>
            <family val="2"/>
          </rPr>
          <t xml:space="preserve">
-ได้รวมภาษียาสูบนำเข้า 772.17 ล้านบาทซึ่งศูนย์ไม่ได้บันทึกเข้าระบบ</t>
        </r>
      </text>
    </comment>
    <comment ref="G20" authorId="3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ผู้ค้าส่งได้สั่งซื้อยาสูบจากโรงงานยาสูบจำนวนมากเนื่องจากกลัวว่าการชุมนุมของ นปช. ซึ่งตั้งอยู่ใกล้กับโรงงานยาสูบจะกระทบต่อการขนส่งยาสูบอาจทำให้ยาสูบขาดตลาดได้(ข้อมูลจากฝ่ายการตลาดโรงงานยาสูบ)</t>
        </r>
      </text>
    </comment>
  </commentList>
</comments>
</file>

<file path=xl/comments4.xml><?xml version="1.0" encoding="utf-8"?>
<comments xmlns="http://schemas.openxmlformats.org/spreadsheetml/2006/main">
  <authors>
    <author>6WPVG1S</author>
    <author> dell</author>
    <author>sKzXP</author>
    <author>user</author>
    <author>p6572l</author>
  </authors>
  <commentList>
    <comment ref="M15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ปรับอัตราภาษี 6 ก.ย.48 สุราพิเศษและปรุงพิเศษ เพิ่ม 66.67%</t>
        </r>
      </text>
    </comment>
    <comment ref="D18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มีการกักตุนสุราไว้ก่อนปรับขึ้นอัตราภาษีสุราเมื่อวันที่ 28 สิงหาคม 2550</t>
        </r>
      </text>
    </comment>
    <comment ref="L17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มีการปรับเพิ่มอัตราภาษีสุรา เมื่อวันที่ 28 ส.ค. 50 ดังนี้
-สุราขาวจากร้อยละ 25 ของมูลค่า หรือ 70 บาทต่อลิตรแห่งแอลกอฮออล์บริสุทธิ์ เป็นร้อยละ 50 ของมูลค่า หรือ 110 บาทต่อลิตรแห่งแอลกอฮอลล์บริสุทธิ์
-สุราผสมจากร้อยละ 50 ของมูลค่า หรือ 240 บาทต่อลิตรแห่งแอลกอฮออล์บริสุทธิ์ เป็นร้อยละ 50 ของมูลค่า หรือ 280 บาทต่อลิตรแห่งแอลกอฮอลล์บริสุทธิ์
-สุราพิเศษ ประเภทบรั่นดีจากร้อยละ 40 ของมูลค่า หรือ 400 บาทต่อลิตรแห่งแอลกอฮออล์บริสุทธิ์ เป็นร้อยละ 45 ของมูลค่า หรือ 400 บาทต่อลิตรแห่งแอลกอฮอลล์บริสุทธิ์</t>
        </r>
      </text>
    </comment>
    <comment ref="J17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เริ่มเข้าสู่ช่วง lowseason ทำให้ผู้ประกอบการชะลอการผลิตเพื่อนำสินค้าในสต็อกออกจำหน่าย </t>
        </r>
      </text>
    </comment>
    <comment ref="F17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มีข่าวการปรับเพิ่มอัตราภาษีและเงินบำรุงกองทุน สสส. ทำให้ผู้ผลิตยังคงกักตุนสินค้าอย่างต่อเนื่อง</t>
        </r>
      </text>
    </comment>
    <comment ref="D17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ก่อนหน้านี้ 2 เดือน มีข่าวการปรับเพิ่มอัตราภาษีและเงินบำรุงกองทุน สสส. จากร้อยละ 2 เป็น ร้อยละ 4 ทำให้ผู้ผลิตยังคงกักตุนสินค้าเป็นจำนวนมาก</t>
        </r>
      </text>
    </comment>
    <comment ref="I19" authorId="2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รัฐบาลได้ปรับเพิ่มอัตราภาษี
 -สุรากลั่น ชนิดสุราขาวจาก 110 บาทต่อลิตรแห่งแอลกอฮอลล์บริสุทธิ์เป็น 120 บาทต่อลิตรแห่งแอลกอฮอลล์บริสุทธิ์ ชนิด
-สุราผสม จาก 280 บาทต่อลิตรแห่งแอลกอฮอลล์บริสุทธิ์เป็น 300 บาทต่อลิตรแห่งแอลกอฮอลล์บริสุทธิ์ 
-และชนิดสุราพิเศษ ประเภทบรั่นดี จากร้อยละ 45 ของมูลค่า เป็นร้อยละ 48 ของมูลค่า 
เมื่อวันที่ 6 พฤษภาคม 2552 </t>
        </r>
      </text>
    </comment>
    <comment ref="M19" authorId="2">
      <text>
        <r>
          <rPr>
            <b/>
            <sz val="12"/>
            <rFont val="Tahoma"/>
            <family val="2"/>
          </rPr>
          <t xml:space="preserve">หมายเหตุ:
  เดือนก.ย.2552 เปรียบเทียบกับ เดือนก.ย.2551แล้ว ภาษีเพิ่มขึ้น+0.48(+17.20%) แต่ปริมาณลดลง -77(-16.11%) เนื่องจาก เดือนก.ย.2551 มีการนำไวน์ราคาสูงเข้ามา ภาษีเฉลี่ย =1,200 - 5,140 บาท/ลิตร </t>
        </r>
      </text>
    </comment>
    <comment ref="B21" authorId="2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Tahoma"/>
            <family val="2"/>
          </rPr>
          <t xml:space="preserve">บริษัทไทยเบฟได้มีการทำระบบ logistic 
เพื่อไว้ stock สินค้า </t>
        </r>
      </text>
    </comment>
    <comment ref="B22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สุราบางยี่ขัน จ.ปทุมธานี ถูกน้ำท่วมกลางเดือนต.ค.54 จึงจำเป็นต้องหยุดการผลิต</t>
        </r>
      </text>
    </comment>
    <comment ref="K21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ผู้ประกอบการนำสต๊อคออกมาจำหน่าย</t>
        </r>
      </text>
    </comment>
    <comment ref="L22" authorId="4">
      <text>
        <r>
          <rPr>
            <b/>
            <sz val="9"/>
            <rFont val="Tahoma"/>
            <family val="2"/>
          </rPr>
          <t xml:space="preserve">p6572l:
</t>
        </r>
        <r>
          <rPr>
            <b/>
            <sz val="14"/>
            <rFont val="Tahoma"/>
            <family val="2"/>
          </rPr>
          <t>รัฐบาลได้ปรับเพิ่มอัตราภาษี สุรากลั่น ชนิดสุราขาวจาก 120 บาทต่อลิตรแห่งแอลกอฮอลล์บริสุทธิ์เป็น 150 บาทต่อลิตรแห่งแอลกอฮอลล์บริสุทธิ์ ชนิดสุราผสม จาก 300 บาทต่อลิตรแห่งแอลกอฮอลล์บริสุทธิ์เป็น 350 บาทต่อลิตรแห่งแอลกอฮอลล์บริสุทธิ์ และชนิดสุราพิเศษ ประเภทบรั่นดี จากร้อยละ 48 ของมูลค่า เป็นร้อยละ 50 ของมูลค่า เมื่อวันที่ 21 สิงหาคม 2555 มีผลวันนี้</t>
        </r>
      </text>
    </comment>
  </commentList>
</comments>
</file>

<file path=xl/comments5.xml><?xml version="1.0" encoding="utf-8"?>
<comments xmlns="http://schemas.openxmlformats.org/spreadsheetml/2006/main">
  <authors>
    <author>6WPVG1S</author>
    <author> dell</author>
    <author>sKzXP</author>
  </authors>
  <commentList>
    <comment ref="K15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ช่วง มี.ค. - ก.ค. ชำระภาษีล่วงหน้า</t>
        </r>
      </text>
    </comment>
    <comment ref="D18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กฎหมายห้ามจำหน่ายในช่วงระหว่างมีการเลือกตั้งคือวันที่ 14-16 และ 22-23 ธันวาคม 2550 ทำให้มีสต๊อกเดิมค้างอยู่ในตลาดจำนวนมาก</t>
        </r>
      </text>
    </comment>
    <comment ref="E18" authorId="1">
      <text>
        <r>
          <rPr>
            <b/>
            <sz val="8"/>
            <rFont val="Tahoma"/>
            <family val="2"/>
          </rPr>
          <t xml:space="preserve"> dell: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กลุ่มบุญรอดชำระภาษีเพิ่มขึ้น 17.23%</t>
        </r>
      </text>
    </comment>
    <comment ref="F18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กลุ่มบุญรอดได้ชำระภาษีเพิ่มขึ้นจากปีก่อน 46.36% เพื่อทำการแข่งขันในตลาดเบียร์ราคาถูก โดยกลุ่มบุญรอดชำระภาษีเบียร์ที่มีราคาถูก (เบียร์ลีโอและอีสานเบียร์)เพิ่มขึ้น 83.99%</t>
        </r>
      </text>
    </comment>
    <comment ref="G18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สภาวะเศรษฐกิจที่ราคาสินค้าอุปโภคบริโภคสูงขึ้นอย่างต่อเนื่อง ทำให้ผู้ผลิตเบียร์รายใหญ่ลดการชำระภาษีลง โดยกลุ่มช้างชำระภาษีลดลง 19.53% และกลุ่มบุญรอดชำระภาษีลดลง 5.41%
</t>
        </r>
      </text>
    </comment>
    <comment ref="I17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บริษัทผู้ผลิตเบียร์ได้หันมาแข่งขัน และส่งเสริมการขายเบียร์ระดับล่าง (เบียร์ช้าง  เบียร์อาชา  เบียร์ลีโอ)
</t>
        </r>
      </text>
    </comment>
    <comment ref="E17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กลุ่มบุญรอดผู้ผลิตเบียร์สิงห์และลีโอ ได้ผลิตเบียร์ในปริมาณที่สูง เพื่อครองส่วนแบ่ง ตลาดมากกว่ากลุ่มเบียร์ช้าง</t>
        </r>
      </text>
    </comment>
    <comment ref="D17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ผู้ผลิตรายใหญ่ (กลุ่มบุญรอดและกลุ่มช้าง) ได้แข่งขันผลิตเบียร์เพื่อรองรับเทศกาลปีใหม่ไว้เป็นจำนวนมาก</t>
        </r>
      </text>
    </comment>
    <comment ref="I19" authorId="2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รัฐบาลได้ปรับเพิ่มอัตราภาษี
 -ชนิดสุราแช่ ชนิดเบียร์ จากร้อยละ 55 ของมูลค่า เป็นร้อยละ 60 ของมูลค่า 
เมื่อวันที่ 6 พฤษภาคม 2552</t>
        </r>
      </text>
    </comment>
  </commentList>
</comments>
</file>

<file path=xl/comments6.xml><?xml version="1.0" encoding="utf-8"?>
<comments xmlns="http://schemas.openxmlformats.org/spreadsheetml/2006/main">
  <authors>
    <author>6WPVG1S</author>
    <author> dell</author>
    <author>sKzXP</author>
  </authors>
  <commentList>
    <comment ref="N8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สภาวะเศรษฐกิจตกต่ำ</t>
        </r>
      </text>
    </comment>
    <comment ref="K14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ปรับโครงสร้างภาษีรถยนต์ 28 ก.ค.47
</t>
        </r>
      </text>
    </comment>
    <comment ref="N16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สถานการณ์การเมืองภายในประเทศ ตั้งแต่ ก.พ.- ก.ย.</t>
        </r>
      </text>
    </comment>
    <comment ref="E18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รถยนต์นั่ง หรือรถยนต์โดยสารที่มีที่นั่งไม่เกินสิบคน ประเภทใช้น้ำมันเชื้อเพลิงผสมเอทานอลไม่น้อยกว่าร้อยละ 20 ได้ปรับลดอัตราภาษีลงร้อยละ 5 ตั้งแต่วันที่ 1 มกราคม 2551</t>
        </r>
      </text>
    </comment>
    <comment ref="H18" authorId="1">
      <text>
        <r>
          <rPr>
            <b/>
            <sz val="16"/>
            <rFont val="Tahoma"/>
            <family val="2"/>
          </rPr>
          <t xml:space="preserve"> dell:</t>
        </r>
        <r>
          <rPr>
            <sz val="16"/>
            <rFont val="Tahoma"/>
            <family val="2"/>
          </rPr>
          <t xml:space="preserve">
มีงานมอเตอร์โชว์ ซึ่งผู้ประกอบการรถยนต์ได้นำรถยนต์นั่งที่ใช้ E20 ที่มีราคาต่ำลงจากการปรับลดอัตราภาษีมาเป็นจุดขาย</t>
        </r>
      </text>
    </comment>
    <comment ref="B19" authorId="2">
      <text>
        <r>
          <rPr>
            <b/>
            <sz val="8"/>
            <rFont val="Tahoma"/>
            <family val="2"/>
          </rPr>
          <t>sKzXP: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รถยนต์กระบะ(toyota)มีการประเมินภาษี 107,597,432.20 บาท</t>
        </r>
      </text>
    </comment>
  </commentList>
</comments>
</file>

<file path=xl/comments7.xml><?xml version="1.0" encoding="utf-8"?>
<comments xmlns="http://schemas.openxmlformats.org/spreadsheetml/2006/main">
  <authors>
    <author>6WPVG1S</author>
  </authors>
  <commentList>
    <comment ref="B16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ตลาดเครื่องดื่มซบเซาซึ่งมีผลมาจาก
1.ราคาน้ำมัน(ค่าขนส่ง)
2.ราคาน้ำตาล 
3.ค่าแรง</t>
        </r>
      </text>
    </comment>
    <comment ref="G16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ช่วง ก.พ. - พ.ค. สูงกว่าปกติ เนื่องมาจาก
1.การกักตุนฝาจุกจีบก่อนช่วงเดือน เม.ย.
2.มีฟุตบอลโลก
3.มีการดำเนินการขอขึ้นราคาขายจากกรมการค้าภายใน เมื่อ วันที่ 17 เม.ย. </t>
        </r>
      </text>
    </comment>
    <comment ref="J16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มีการประกาศกรมสรรพสามิต เรื่อง การกำหนดมูลค่าราคาน้ำอัดลม เมื่อวันที่ 8 มิ.ย.49</t>
        </r>
      </text>
    </comment>
  </commentList>
</comments>
</file>

<file path=xl/comments8.xml><?xml version="1.0" encoding="utf-8"?>
<comments xmlns="http://schemas.openxmlformats.org/spreadsheetml/2006/main">
  <authors>
    <author>6WPVG1S</author>
  </authors>
  <commentList>
    <comment ref="D15" authorId="0">
      <text>
        <r>
          <rPr>
            <b/>
            <sz val="8"/>
            <rFont val="Tahoma"/>
            <family val="2"/>
          </rPr>
          <t>6WPVG1S: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เป็นช่วงการเปลี่ยนวิธีการชำระภาษีจากชำระภาษีภายในวันที่ 15 ของเดือนถัดไปมาเป็นการชำระภาษีโดยใช้แสตมป์ ทำให้เดือนนี้มีรายได้จากการชำระภาษีวันที่ 15 ของเดือน พ.ย.รวมกับการชำระภาษีโดยแสตมป์ของเดือน ธ.ค.</t>
        </r>
      </text>
    </comment>
  </commentList>
</comments>
</file>

<file path=xl/sharedStrings.xml><?xml version="1.0" encoding="utf-8"?>
<sst xmlns="http://schemas.openxmlformats.org/spreadsheetml/2006/main" count="442" uniqueCount="106">
  <si>
    <t>สถิติรายได้ภาษีรถยนต์รวม</t>
  </si>
  <si>
    <t>สถิติรายได้ภาษีรถยนต์นำเข้า</t>
  </si>
  <si>
    <t>สถิติรายได้ภาษีรถยนต์ในประเทศ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</si>
  <si>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</si>
  <si>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</si>
  <si>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</si>
  <si>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</si>
  <si>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</si>
  <si>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</si>
  <si>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</si>
  <si>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</si>
  <si>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</si>
  <si>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</si>
  <si>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</si>
  <si>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</si>
  <si>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</si>
  <si>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หน่วย  : ล้านบาท</t>
  </si>
  <si>
    <t>สถิติรายได้ภาษีเบียร์ในประเทศ</t>
  </si>
  <si>
    <t>สถิติรายได้ภาษีเบียร์นำเข้า</t>
  </si>
  <si>
    <t>สถิติรายได้ภาษีเบียร์</t>
  </si>
  <si>
    <t xml:space="preserve"> ปีงบประมาณ </t>
  </si>
  <si>
    <t>หน่วย : ล้านบาท</t>
  </si>
  <si>
    <t xml:space="preserve">เดือน </t>
  </si>
  <si>
    <t>สถิติรายได้ภาษีสุรา</t>
  </si>
  <si>
    <t>สถิติรายได้ภาษีสุรานำเข้า</t>
  </si>
  <si>
    <t>สถิติรายได้ภาษีสุราในประเทศ</t>
  </si>
  <si>
    <t>สถิติรายได้ภาษีน้ำมัน</t>
  </si>
  <si>
    <t>สถิติรายได้ภาษีน้ำมันในประเทศ</t>
  </si>
  <si>
    <t>สถิติรายได้ภาษีน้ำมันนำเข้า</t>
  </si>
  <si>
    <t>สถิติรายได้ภาษียาสูบ</t>
  </si>
  <si>
    <t>สถิติรายได้ภาษียาสูบในประเทศ</t>
  </si>
  <si>
    <t>สถิติรายได้ภาษียาสูบนำเข้า</t>
  </si>
  <si>
    <t>สถิติรายได้ภาษีเครื่องไฟฟ้าในประเทศ</t>
  </si>
  <si>
    <t>สถิติรายได้ภาษีเเครื่องไฟฟ้านำเข้า</t>
  </si>
  <si>
    <t>สถิติรายได้ภาษีเครื่องดื่ม</t>
  </si>
  <si>
    <t>สถิติรายได้ภาษีสรรพสามิต</t>
  </si>
  <si>
    <t>สถิติรายได้ภาษีสรรพสามิตในประเทศ</t>
  </si>
  <si>
    <t>สถิติรายได้ภาษีสรรพสามิตนำเข้า</t>
  </si>
  <si>
    <t>สถิติรายได้ภาษีเครื่องไฟฟ้า</t>
  </si>
  <si>
    <t>สถิติรายได้ภาษีรถจักรยานยนต์</t>
  </si>
  <si>
    <t>สถิติรายได้ภาษีรถจักรยานยนต์ในประเทศ</t>
  </si>
  <si>
    <t>สถิติรายได้รถจักรยานยนต์นำเข้า</t>
  </si>
  <si>
    <t>สถิติรายได้ภาษีสนามกอล์ฟ</t>
  </si>
  <si>
    <t>สถิติรายได้ภาษีสนามม้า</t>
  </si>
  <si>
    <t>เก็บจริง</t>
  </si>
  <si>
    <t>สัดส่วน</t>
  </si>
  <si>
    <t>(%)</t>
  </si>
  <si>
    <t>คาดการณ์</t>
  </si>
  <si>
    <t>สถิติรายได้ภาษีแบตเตอรี่</t>
  </si>
  <si>
    <t>สถิติรายได้ภาษีแบตเตอรี่ในประเทศ</t>
  </si>
  <si>
    <t>สถิติรายได้แบตเตอรี่นำเข้า</t>
  </si>
  <si>
    <t>สถิติรายได้ภาษีเครื่องหอม</t>
  </si>
  <si>
    <t>สถิติรายได้ภาษีเครื่องหอมในประเทศ</t>
  </si>
  <si>
    <t>สถิติรายได้ภาษีเครื่องหอมนำเข้า</t>
  </si>
  <si>
    <t>สถิติรายได้ภาษีพรม</t>
  </si>
  <si>
    <t>สถิติรายได้ภาษีพรมในประเทศ</t>
  </si>
  <si>
    <t>สถิติรายได้ภาษีพรมนำเข้า</t>
  </si>
  <si>
    <t>สถิติรายได้ภาษีไพ่</t>
  </si>
  <si>
    <t>สถิติรายได้ภาษีไพ่ในประเทศ</t>
  </si>
  <si>
    <t>สถิติรายได้ภาษีไพ่นำเข้า</t>
  </si>
  <si>
    <t>สถิติรายได้ภาษีแก้ว</t>
  </si>
  <si>
    <t>สถิติรายได้ภาษีแก้วในประเทศ</t>
  </si>
  <si>
    <t>สถิติรายได้ภาษีแก้วนำเข้า</t>
  </si>
  <si>
    <t>สถิติรายได้ภาษีเรือ</t>
  </si>
  <si>
    <t>สถิติรายได้ภาษีเรือในประเทศ</t>
  </si>
  <si>
    <t>สถิติรายได้ภาษีเรือนำเข้า</t>
  </si>
  <si>
    <t>สถิติรายได้เบ็ดเตล็ด</t>
  </si>
  <si>
    <t>นำเข้าปี44</t>
  </si>
  <si>
    <t>สถิติรายได้สาร CFC</t>
  </si>
  <si>
    <t>นำเข้าปี45</t>
  </si>
  <si>
    <t>ในประเทศปี44</t>
  </si>
  <si>
    <t>ในประเทศปี45</t>
  </si>
  <si>
    <t>ในประเทศปี46</t>
  </si>
  <si>
    <t>นำเข้าปี46</t>
  </si>
  <si>
    <t>2547</t>
  </si>
  <si>
    <t xml:space="preserve"> </t>
  </si>
  <si>
    <t>ในประเทศปี47</t>
  </si>
  <si>
    <t>นำเข้าปี47</t>
  </si>
  <si>
    <t>สถิติรายได้ภาษีไนท์คลับฯ</t>
  </si>
  <si>
    <t>สถิติรายได้ภาษีอาบ อบ นวด</t>
  </si>
  <si>
    <t>3 เดือน</t>
  </si>
  <si>
    <t>นำเข้าปี48</t>
  </si>
  <si>
    <t>นำเข้าปี49</t>
  </si>
  <si>
    <t>ในประเทศปี48</t>
  </si>
  <si>
    <t>ในประเทศปี49</t>
  </si>
  <si>
    <t>สัดส่วนเฉลี่ยปี 40-47</t>
  </si>
  <si>
    <t>ประมาณการปี 2550</t>
  </si>
  <si>
    <t>ประมาณการปี 2550(เบื้องต้น)</t>
  </si>
  <si>
    <t>(อาจมีการเปลี่ยนแปลง)</t>
  </si>
  <si>
    <t>นำเข้าปี50</t>
  </si>
  <si>
    <t>ในประเทศปี50</t>
  </si>
  <si>
    <t>สถิติรายได้ภาษีกิจการโทรคมนาคม</t>
  </si>
  <si>
    <t>สถิติรายได้ภาษีเครื่องดื่มใน</t>
  </si>
  <si>
    <t>สถิติรายได้ภาษีเครื่องดื่มนำเข้า</t>
  </si>
  <si>
    <t>ในประเทศปี51</t>
  </si>
  <si>
    <t>นำเข้าปี51</t>
  </si>
  <si>
    <t>ในประเทศปี52</t>
  </si>
  <si>
    <t>นำเข้าปี52</t>
  </si>
  <si>
    <t>ในประเทศปี53</t>
  </si>
  <si>
    <t>นำเข้าปี53</t>
  </si>
  <si>
    <t>ในประเทศปี54</t>
  </si>
  <si>
    <t>นำเข้าปี54</t>
  </si>
  <si>
    <t>ในประเทศปี55</t>
  </si>
  <si>
    <t>นำเข้าปี55</t>
  </si>
  <si>
    <t>ในประเทศปี56</t>
  </si>
  <si>
    <t>นำเข้าปี56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</si>
</sst>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t&quot;$&quot;#,##0_);\(t&quot;$&quot;#,##0\)"/>
    <numFmt numFmtId="194" formatCode="t&quot;$&quot;#,##0_);[Red]\(t&quot;$&quot;#,##0\)"/>
    <numFmt numFmtId="195" formatCode="t&quot;$&quot;#,##0.00_);\(t&quot;$&quot;#,##0.00\)"/>
    <numFmt numFmtId="196" formatCode="t&quot;$&quot;#,##0.00_);[Red]\(t&quot;$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#,##0.00_ ;[Red]\-#,##0.00\ "/>
    <numFmt numFmtId="214" formatCode="_-* #,##0.0_-;\-* #,##0.0_-;_-* &quot;-&quot;??_-;_-@_-"/>
    <numFmt numFmtId="215" formatCode="_-* #,##0_-;\-* #,##0_-;_-* &quot;-&quot;??_-;_-@_-"/>
    <numFmt numFmtId="216" formatCode="mmmmm"/>
    <numFmt numFmtId="217" formatCode="_-* #,##0.000_-;\-* #,##0.000_-;_-* &quot;-&quot;??_-;_-@_-"/>
    <numFmt numFmtId="218" formatCode="_-* #,##0.000_-;\-* #,##0.000_-;_-* &quot;-&quot;???_-;_-@_-"/>
    <numFmt numFmtId="219" formatCode="_-* #,##0.0000_-;\-* #,##0.0000_-;_-* &quot;-&quot;????_-;_-@_-"/>
    <numFmt numFmtId="220" formatCode="_-* #,##0.0000_-;\-* #,##0.0000_-;_-* &quot;-&quot;??_-;_-@_-"/>
    <numFmt numFmtId="221" formatCode="_-* #,##0.00000_-;\-* #,##0.00000_-;_-* &quot;-&quot;??_-;_-@_-"/>
    <numFmt numFmtId="222" formatCode="[$-41E]d\ mmmm\ yyyy"/>
    <numFmt numFmtId="223" formatCode="[$-107041E]d\ mmm\ yy;@"/>
    <numFmt numFmtId="224" formatCode="[$-107041E]d\ mmmm\ yyyy;@"/>
    <numFmt numFmtId="225" formatCode="[$-1010000]d/m/yy;@"/>
    <numFmt numFmtId="226" formatCode="[$-101041E]d\ mmm\ yy;@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0000"/>
    <numFmt numFmtId="232" formatCode="0.00000000"/>
    <numFmt numFmtId="233" formatCode="0.000000"/>
    <numFmt numFmtId="234" formatCode="0.00000"/>
    <numFmt numFmtId="235" formatCode="0.0000"/>
    <numFmt numFmtId="236" formatCode="0.000"/>
  </numFmts>
  <fonts count="63">
    <font>
      <sz val="14"/>
      <name val="AngsanaUPC"/>
      <family val="0"/>
    </font>
    <font>
      <b/>
      <sz val="20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14"/>
      <name val="BrowalliaUPC"/>
      <family val="2"/>
    </font>
    <font>
      <b/>
      <sz val="16"/>
      <name val="AngsanaUPC"/>
      <family val="1"/>
    </font>
    <font>
      <b/>
      <sz val="18"/>
      <name val="AngsanaUPC"/>
      <family val="1"/>
    </font>
    <font>
      <b/>
      <sz val="14"/>
      <name val="AngsanaUPC"/>
      <family val="1"/>
    </font>
    <font>
      <u val="single"/>
      <sz val="10.5"/>
      <color indexed="12"/>
      <name val="AngsanaUPC"/>
      <family val="1"/>
    </font>
    <font>
      <u val="single"/>
      <sz val="10.5"/>
      <color indexed="36"/>
      <name val="AngsanaUPC"/>
      <family val="1"/>
    </font>
    <font>
      <sz val="8"/>
      <name val="AngsanaUPC"/>
      <family val="1"/>
    </font>
    <font>
      <b/>
      <sz val="20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8"/>
      <name val="AngsanaUPC"/>
      <family val="1"/>
    </font>
    <font>
      <sz val="14"/>
      <color indexed="10"/>
      <name val="AngsanaUPC"/>
      <family val="1"/>
    </font>
    <font>
      <sz val="12"/>
      <name val="Tahoma"/>
      <family val="2"/>
    </font>
    <font>
      <b/>
      <sz val="16"/>
      <name val="Tahoma"/>
      <family val="2"/>
    </font>
    <font>
      <u val="single"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8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3" fillId="0" borderId="0" xfId="38" applyFont="1" applyAlignment="1">
      <alignment/>
    </xf>
    <xf numFmtId="43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0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13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38" applyFont="1" applyAlignment="1">
      <alignment/>
    </xf>
    <xf numFmtId="0" fontId="0" fillId="0" borderId="0" xfId="0" applyAlignment="1">
      <alignment horizontal="center"/>
    </xf>
    <xf numFmtId="43" fontId="0" fillId="0" borderId="0" xfId="38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8" fillId="0" borderId="0" xfId="0" applyFont="1" applyAlignment="1">
      <alignment/>
    </xf>
    <xf numFmtId="49" fontId="0" fillId="0" borderId="0" xfId="38" applyNumberFormat="1" applyFont="1" applyAlignment="1">
      <alignment horizontal="center"/>
    </xf>
    <xf numFmtId="20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3" fontId="0" fillId="33" borderId="0" xfId="38" applyFont="1" applyFill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43" fontId="3" fillId="0" borderId="15" xfId="0" applyNumberFormat="1" applyFont="1" applyBorder="1" applyAlignment="1">
      <alignment/>
    </xf>
    <xf numFmtId="43" fontId="3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43" fontId="0" fillId="0" borderId="0" xfId="38" applyFon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220" fontId="4" fillId="0" borderId="0" xfId="0" applyNumberFormat="1" applyFont="1" applyAlignment="1">
      <alignment/>
    </xf>
    <xf numFmtId="220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43" fontId="0" fillId="0" borderId="0" xfId="38" applyFont="1" applyFill="1" applyAlignment="1">
      <alignment horizontal="center"/>
    </xf>
    <xf numFmtId="49" fontId="0" fillId="0" borderId="0" xfId="38" applyNumberFormat="1" applyFont="1" applyFill="1" applyAlignment="1">
      <alignment horizontal="center"/>
    </xf>
    <xf numFmtId="43" fontId="4" fillId="0" borderId="13" xfId="0" applyNumberFormat="1" applyFont="1" applyBorder="1" applyAlignment="1">
      <alignment/>
    </xf>
    <xf numFmtId="43" fontId="3" fillId="34" borderId="12" xfId="0" applyNumberFormat="1" applyFont="1" applyFill="1" applyBorder="1" applyAlignment="1">
      <alignment/>
    </xf>
    <xf numFmtId="204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226" fontId="3" fillId="0" borderId="0" xfId="0" applyNumberFormat="1" applyFont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204" fontId="4" fillId="0" borderId="16" xfId="0" applyNumberFormat="1" applyFont="1" applyBorder="1" applyAlignment="1">
      <alignment/>
    </xf>
    <xf numFmtId="0" fontId="18" fillId="0" borderId="0" xfId="0" applyFont="1" applyAlignment="1">
      <alignment/>
    </xf>
    <xf numFmtId="43" fontId="0" fillId="0" borderId="0" xfId="38" applyFont="1" applyBorder="1" applyAlignment="1">
      <alignment/>
    </xf>
    <xf numFmtId="0" fontId="0" fillId="0" borderId="0" xfId="0" applyBorder="1" applyAlignment="1">
      <alignment/>
    </xf>
    <xf numFmtId="43" fontId="3" fillId="35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457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257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000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266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81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14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43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676275"/>
          <a:ext cx="11811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2858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1620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638175"/>
          <a:ext cx="1571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025"/>
        <xdr:cNvSpPr>
          <a:spLocks/>
        </xdr:cNvSpPr>
      </xdr:nvSpPr>
      <xdr:spPr>
        <a:xfrm flipH="1" flipV="1">
          <a:off x="0" y="676275"/>
          <a:ext cx="12477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76275"/>
          <a:ext cx="1362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3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T4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T4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T4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T5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ST5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ST5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T5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ST5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ST5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ST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3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4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4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4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4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T4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T4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T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-month"/>
      <sheetName val="st-detail"/>
    </sheetNames>
    <sheetDataSet>
      <sheetData sheetId="1">
        <row r="17">
          <cell r="B17">
            <v>0.87</v>
          </cell>
          <cell r="C17">
            <v>1.17</v>
          </cell>
          <cell r="D17">
            <v>0.92</v>
          </cell>
          <cell r="E17">
            <v>0.92</v>
          </cell>
          <cell r="F17">
            <v>1.17</v>
          </cell>
          <cell r="G17">
            <v>0.94</v>
          </cell>
          <cell r="H17">
            <v>0.93</v>
          </cell>
          <cell r="I17">
            <v>1.29</v>
          </cell>
          <cell r="J17">
            <v>0.6</v>
          </cell>
          <cell r="K17">
            <v>0.91</v>
          </cell>
          <cell r="L17">
            <v>0.62</v>
          </cell>
          <cell r="M17">
            <v>1.19</v>
          </cell>
        </row>
        <row r="21">
          <cell r="B21">
            <v>10.46</v>
          </cell>
          <cell r="C21">
            <v>16.41</v>
          </cell>
          <cell r="D21">
            <v>21.07</v>
          </cell>
          <cell r="E21">
            <v>14.48</v>
          </cell>
          <cell r="F21">
            <v>7.32</v>
          </cell>
          <cell r="G21">
            <v>6.67</v>
          </cell>
          <cell r="H21">
            <v>5.14</v>
          </cell>
          <cell r="I21">
            <v>6.52</v>
          </cell>
          <cell r="J21">
            <v>5.84</v>
          </cell>
          <cell r="K21">
            <v>4.48</v>
          </cell>
          <cell r="L21">
            <v>5.51</v>
          </cell>
          <cell r="M21">
            <v>4.72</v>
          </cell>
        </row>
        <row r="28">
          <cell r="B28">
            <v>1378.41</v>
          </cell>
          <cell r="C28">
            <v>1318.91</v>
          </cell>
          <cell r="D28">
            <v>1853.67</v>
          </cell>
          <cell r="E28">
            <v>1202.71</v>
          </cell>
          <cell r="F28">
            <v>1168.81</v>
          </cell>
          <cell r="G28">
            <v>2067.16</v>
          </cell>
          <cell r="H28">
            <v>1929.78</v>
          </cell>
          <cell r="I28">
            <v>1919.53</v>
          </cell>
          <cell r="J28">
            <v>1547.87</v>
          </cell>
          <cell r="K28">
            <v>1571.71</v>
          </cell>
          <cell r="L28">
            <v>1735.01</v>
          </cell>
          <cell r="M28">
            <v>1783.75</v>
          </cell>
        </row>
        <row r="29">
          <cell r="B29">
            <v>2870.91</v>
          </cell>
          <cell r="C29">
            <v>2997.38</v>
          </cell>
          <cell r="D29">
            <v>3201.87</v>
          </cell>
          <cell r="E29">
            <v>3343.4</v>
          </cell>
          <cell r="F29">
            <v>2907.01</v>
          </cell>
          <cell r="G29">
            <v>3496.09</v>
          </cell>
          <cell r="H29">
            <v>3237.63</v>
          </cell>
          <cell r="I29">
            <v>3634.46</v>
          </cell>
          <cell r="J29">
            <v>2941.08</v>
          </cell>
          <cell r="K29">
            <v>3673.18</v>
          </cell>
          <cell r="L29">
            <v>3228.75</v>
          </cell>
          <cell r="M29">
            <v>3236.04</v>
          </cell>
        </row>
        <row r="30">
          <cell r="B30">
            <v>1338.83</v>
          </cell>
          <cell r="C30">
            <v>1317.75</v>
          </cell>
          <cell r="D30">
            <v>2763.65</v>
          </cell>
          <cell r="E30">
            <v>1490.29</v>
          </cell>
          <cell r="F30">
            <v>1433.55</v>
          </cell>
          <cell r="G30">
            <v>1386.9</v>
          </cell>
          <cell r="H30">
            <v>1392.56</v>
          </cell>
          <cell r="I30">
            <v>1409.81</v>
          </cell>
          <cell r="J30">
            <v>1406.47</v>
          </cell>
          <cell r="K30">
            <v>1373.36</v>
          </cell>
          <cell r="L30">
            <v>1441.51</v>
          </cell>
          <cell r="M30">
            <v>1447.88</v>
          </cell>
        </row>
        <row r="31">
          <cell r="B31">
            <v>940.27</v>
          </cell>
          <cell r="C31">
            <v>1238.84</v>
          </cell>
          <cell r="D31">
            <v>1423.3</v>
          </cell>
          <cell r="E31">
            <v>1315.5</v>
          </cell>
          <cell r="F31">
            <v>1157.75</v>
          </cell>
          <cell r="G31">
            <v>1745.61</v>
          </cell>
          <cell r="H31">
            <v>1108.77</v>
          </cell>
          <cell r="I31">
            <v>1149.06</v>
          </cell>
          <cell r="J31">
            <v>1280.24</v>
          </cell>
          <cell r="K31">
            <v>1432.67</v>
          </cell>
          <cell r="L31">
            <v>1153.05</v>
          </cell>
          <cell r="M31">
            <v>1139.43</v>
          </cell>
        </row>
        <row r="32">
          <cell r="B32">
            <v>468.26</v>
          </cell>
          <cell r="C32">
            <v>498.49</v>
          </cell>
          <cell r="D32">
            <v>535.28</v>
          </cell>
          <cell r="E32">
            <v>551.5</v>
          </cell>
          <cell r="F32">
            <v>497.99</v>
          </cell>
          <cell r="G32">
            <v>659.03</v>
          </cell>
          <cell r="H32">
            <v>582.01</v>
          </cell>
          <cell r="I32">
            <v>685.06</v>
          </cell>
          <cell r="J32">
            <v>554.28</v>
          </cell>
          <cell r="K32">
            <v>521.05</v>
          </cell>
          <cell r="L32">
            <v>571.46</v>
          </cell>
          <cell r="M32">
            <v>463.43</v>
          </cell>
        </row>
        <row r="33">
          <cell r="B33">
            <v>1.76</v>
          </cell>
          <cell r="C33">
            <v>1.84</v>
          </cell>
          <cell r="D33">
            <v>1.84</v>
          </cell>
          <cell r="E33">
            <v>1.96</v>
          </cell>
          <cell r="F33">
            <v>1.89</v>
          </cell>
          <cell r="G33">
            <v>2.19</v>
          </cell>
          <cell r="H33">
            <v>1.92</v>
          </cell>
          <cell r="I33">
            <v>1.96</v>
          </cell>
          <cell r="J33">
            <v>1.91</v>
          </cell>
          <cell r="K33">
            <v>1.84</v>
          </cell>
          <cell r="L33">
            <v>2</v>
          </cell>
          <cell r="M33">
            <v>2</v>
          </cell>
        </row>
        <row r="34">
          <cell r="B34">
            <v>59.67</v>
          </cell>
          <cell r="C34">
            <v>63.32</v>
          </cell>
          <cell r="D34">
            <v>69.04</v>
          </cell>
          <cell r="E34">
            <v>66.43</v>
          </cell>
          <cell r="F34">
            <v>77.62</v>
          </cell>
          <cell r="G34">
            <v>86.44</v>
          </cell>
          <cell r="H34">
            <v>121.03</v>
          </cell>
          <cell r="I34">
            <v>105.02</v>
          </cell>
          <cell r="J34">
            <v>104.89</v>
          </cell>
          <cell r="K34">
            <v>110.08</v>
          </cell>
          <cell r="L34">
            <v>95.42</v>
          </cell>
          <cell r="M34">
            <v>114.96</v>
          </cell>
        </row>
        <row r="35">
          <cell r="B35">
            <v>1584.09</v>
          </cell>
          <cell r="C35">
            <v>1378.26</v>
          </cell>
          <cell r="D35">
            <v>1546.65</v>
          </cell>
          <cell r="E35">
            <v>1793.09</v>
          </cell>
          <cell r="F35">
            <v>1528.83</v>
          </cell>
          <cell r="G35">
            <v>1801.5</v>
          </cell>
          <cell r="H35">
            <v>2179.39</v>
          </cell>
          <cell r="I35">
            <v>1638.06</v>
          </cell>
          <cell r="J35">
            <v>2111.26</v>
          </cell>
          <cell r="K35">
            <v>1991.27</v>
          </cell>
          <cell r="L35">
            <v>1925.56</v>
          </cell>
          <cell r="M35">
            <v>1942.29</v>
          </cell>
        </row>
        <row r="36">
          <cell r="B36">
            <v>0.004</v>
          </cell>
          <cell r="C36">
            <v>0.0036</v>
          </cell>
          <cell r="D36">
            <v>0.00082</v>
          </cell>
          <cell r="E36">
            <v>0.0025</v>
          </cell>
          <cell r="F36">
            <v>0.0013</v>
          </cell>
          <cell r="G36">
            <v>0.0026</v>
          </cell>
          <cell r="H36">
            <v>0.00086</v>
          </cell>
          <cell r="I36">
            <v>0.0013</v>
          </cell>
          <cell r="J36">
            <v>0.05</v>
          </cell>
          <cell r="K36">
            <v>0.0013</v>
          </cell>
          <cell r="L36">
            <v>0.02</v>
          </cell>
          <cell r="M36">
            <v>0.009</v>
          </cell>
        </row>
        <row r="37">
          <cell r="B37">
            <v>3.46</v>
          </cell>
          <cell r="C37">
            <v>3.74</v>
          </cell>
          <cell r="D37">
            <v>4.48</v>
          </cell>
          <cell r="E37">
            <v>3.73</v>
          </cell>
          <cell r="F37">
            <v>4.16</v>
          </cell>
          <cell r="G37">
            <v>3.92</v>
          </cell>
          <cell r="H37">
            <v>5.57</v>
          </cell>
          <cell r="I37">
            <v>4.36</v>
          </cell>
          <cell r="J37">
            <v>4.26</v>
          </cell>
          <cell r="K37">
            <v>4.37</v>
          </cell>
          <cell r="L37">
            <v>4.43</v>
          </cell>
          <cell r="M37">
            <v>4.87</v>
          </cell>
        </row>
        <row r="38">
          <cell r="B38">
            <v>0.14</v>
          </cell>
          <cell r="C38">
            <v>0.11</v>
          </cell>
          <cell r="D38">
            <v>1.29</v>
          </cell>
          <cell r="E38">
            <v>0.06</v>
          </cell>
          <cell r="F38">
            <v>2.02</v>
          </cell>
          <cell r="G38">
            <v>0.26</v>
          </cell>
          <cell r="H38">
            <v>0.16</v>
          </cell>
          <cell r="I38">
            <v>0.1</v>
          </cell>
          <cell r="J38">
            <v>0.16</v>
          </cell>
          <cell r="K38">
            <v>0.42</v>
          </cell>
          <cell r="L38">
            <v>0.09</v>
          </cell>
          <cell r="M38">
            <v>0.39</v>
          </cell>
        </row>
        <row r="44">
          <cell r="B44">
            <v>8657.134</v>
          </cell>
          <cell r="C44">
            <v>8836.2236</v>
          </cell>
          <cell r="D44">
            <v>11423.06082</v>
          </cell>
          <cell r="E44">
            <v>9784.0725</v>
          </cell>
          <cell r="F44">
            <v>8788.1213</v>
          </cell>
          <cell r="G44">
            <v>11256.712600000003</v>
          </cell>
          <cell r="H44">
            <v>10564.89086</v>
          </cell>
          <cell r="I44">
            <v>10555.2313</v>
          </cell>
          <cell r="J44">
            <v>9958.91</v>
          </cell>
          <cell r="K44">
            <v>10685.3413</v>
          </cell>
          <cell r="L44">
            <v>10163.430000000002</v>
          </cell>
          <cell r="M44">
            <v>10140.959</v>
          </cell>
        </row>
        <row r="50">
          <cell r="B50">
            <v>64.51</v>
          </cell>
          <cell r="C50">
            <v>132.01</v>
          </cell>
          <cell r="D50">
            <v>120.47</v>
          </cell>
          <cell r="E50">
            <v>105.73</v>
          </cell>
          <cell r="F50">
            <v>126.68</v>
          </cell>
          <cell r="G50">
            <v>112.68</v>
          </cell>
          <cell r="H50">
            <v>114.92</v>
          </cell>
          <cell r="I50">
            <v>98.93</v>
          </cell>
          <cell r="J50">
            <v>82.43</v>
          </cell>
          <cell r="K50">
            <v>71.26</v>
          </cell>
          <cell r="L50">
            <v>94.55</v>
          </cell>
          <cell r="M50">
            <v>115.63</v>
          </cell>
        </row>
        <row r="51">
          <cell r="B51">
            <v>742.35</v>
          </cell>
          <cell r="C51">
            <v>966.02</v>
          </cell>
          <cell r="D51">
            <v>1030.84</v>
          </cell>
          <cell r="E51">
            <v>1297.82</v>
          </cell>
          <cell r="F51">
            <v>1335.15</v>
          </cell>
          <cell r="G51">
            <v>1538.02</v>
          </cell>
          <cell r="H51">
            <v>1349.43</v>
          </cell>
          <cell r="I51">
            <v>1523.8</v>
          </cell>
          <cell r="J51">
            <v>1211.76</v>
          </cell>
          <cell r="K51">
            <v>1348.93</v>
          </cell>
          <cell r="L51">
            <v>1306.31</v>
          </cell>
          <cell r="M51">
            <v>1082.54</v>
          </cell>
        </row>
        <row r="52">
          <cell r="B52">
            <v>155.85</v>
          </cell>
          <cell r="C52">
            <v>223.39</v>
          </cell>
          <cell r="D52">
            <v>238.38</v>
          </cell>
          <cell r="E52">
            <v>130.15</v>
          </cell>
          <cell r="F52">
            <v>104.01</v>
          </cell>
          <cell r="G52">
            <v>116.35</v>
          </cell>
          <cell r="H52">
            <v>76.58</v>
          </cell>
          <cell r="I52">
            <v>113.55</v>
          </cell>
          <cell r="J52">
            <v>110.56</v>
          </cell>
          <cell r="K52">
            <v>149.85</v>
          </cell>
          <cell r="L52">
            <v>75.14</v>
          </cell>
          <cell r="M52">
            <v>62.48</v>
          </cell>
        </row>
        <row r="53">
          <cell r="B53">
            <v>5.69</v>
          </cell>
          <cell r="C53">
            <v>6.06</v>
          </cell>
          <cell r="D53">
            <v>4.9</v>
          </cell>
          <cell r="E53">
            <v>4.14</v>
          </cell>
          <cell r="F53">
            <v>3.02</v>
          </cell>
          <cell r="G53">
            <v>3.99</v>
          </cell>
          <cell r="H53">
            <v>2.55</v>
          </cell>
          <cell r="I53">
            <v>3.79</v>
          </cell>
          <cell r="J53">
            <v>2.35</v>
          </cell>
          <cell r="K53">
            <v>2.28</v>
          </cell>
          <cell r="L53">
            <v>4.45</v>
          </cell>
          <cell r="M53">
            <v>3.02</v>
          </cell>
        </row>
        <row r="54">
          <cell r="B54">
            <v>1.35</v>
          </cell>
          <cell r="C54">
            <v>1.66</v>
          </cell>
          <cell r="D54">
            <v>0.74</v>
          </cell>
          <cell r="E54">
            <v>0.5</v>
          </cell>
          <cell r="F54">
            <v>0.3</v>
          </cell>
          <cell r="G54">
            <v>0.89</v>
          </cell>
          <cell r="H54">
            <v>1.04</v>
          </cell>
          <cell r="I54">
            <v>0.84</v>
          </cell>
          <cell r="J54">
            <v>0.32</v>
          </cell>
          <cell r="K54">
            <v>0.89</v>
          </cell>
          <cell r="L54">
            <v>0.72</v>
          </cell>
          <cell r="M54">
            <v>1.2</v>
          </cell>
        </row>
        <row r="55">
          <cell r="B55">
            <v>2.92</v>
          </cell>
          <cell r="C55">
            <v>2.92</v>
          </cell>
          <cell r="D55">
            <v>0</v>
          </cell>
          <cell r="E55">
            <v>1.75</v>
          </cell>
          <cell r="F55">
            <v>2.92</v>
          </cell>
          <cell r="G55">
            <v>3.5</v>
          </cell>
          <cell r="H55">
            <v>2.92</v>
          </cell>
          <cell r="I55">
            <v>3.5</v>
          </cell>
          <cell r="J55">
            <v>4.66</v>
          </cell>
          <cell r="K55">
            <v>2.92</v>
          </cell>
          <cell r="L55">
            <v>2.92</v>
          </cell>
          <cell r="M55">
            <v>5.25</v>
          </cell>
        </row>
        <row r="56">
          <cell r="B56">
            <v>7.94</v>
          </cell>
          <cell r="C56">
            <v>8.21</v>
          </cell>
          <cell r="D56">
            <v>12.14</v>
          </cell>
          <cell r="E56">
            <v>7.96</v>
          </cell>
          <cell r="F56">
            <v>7.93</v>
          </cell>
          <cell r="G56">
            <v>13.29</v>
          </cell>
          <cell r="H56">
            <v>15.1</v>
          </cell>
          <cell r="I56">
            <v>14.03</v>
          </cell>
          <cell r="J56">
            <v>9.4</v>
          </cell>
          <cell r="K56">
            <v>7.89</v>
          </cell>
          <cell r="L56">
            <v>6.81</v>
          </cell>
          <cell r="M56">
            <v>5.67</v>
          </cell>
        </row>
        <row r="57">
          <cell r="B57">
            <v>1698.62</v>
          </cell>
          <cell r="C57">
            <v>1478.53</v>
          </cell>
          <cell r="D57">
            <v>1228.73</v>
          </cell>
          <cell r="E57">
            <v>1183.15</v>
          </cell>
          <cell r="F57">
            <v>1745.36</v>
          </cell>
          <cell r="G57">
            <v>1894.86</v>
          </cell>
          <cell r="H57">
            <v>1149.51</v>
          </cell>
          <cell r="I57">
            <v>1259.67</v>
          </cell>
          <cell r="J57">
            <v>1366.75</v>
          </cell>
          <cell r="K57">
            <v>1122.56</v>
          </cell>
          <cell r="L57">
            <v>1374.78</v>
          </cell>
          <cell r="M57">
            <v>1223.84</v>
          </cell>
        </row>
        <row r="58">
          <cell r="B58">
            <v>0.12</v>
          </cell>
          <cell r="C58">
            <v>0.14</v>
          </cell>
          <cell r="D58">
            <v>0.16</v>
          </cell>
          <cell r="E58">
            <v>0.06</v>
          </cell>
          <cell r="F58">
            <v>0.11</v>
          </cell>
          <cell r="G58">
            <v>0.13</v>
          </cell>
          <cell r="H58">
            <v>0.06</v>
          </cell>
          <cell r="I58">
            <v>0.18</v>
          </cell>
          <cell r="J58">
            <v>0.19</v>
          </cell>
          <cell r="K58">
            <v>0.31</v>
          </cell>
          <cell r="L58">
            <v>0.28</v>
          </cell>
          <cell r="M58">
            <v>0.12</v>
          </cell>
        </row>
        <row r="59">
          <cell r="B59">
            <v>1.08</v>
          </cell>
          <cell r="C59">
            <v>3.39</v>
          </cell>
          <cell r="D59">
            <v>0.89</v>
          </cell>
          <cell r="E59">
            <v>1.19</v>
          </cell>
          <cell r="F59">
            <v>0.58</v>
          </cell>
          <cell r="G59">
            <v>1.53</v>
          </cell>
          <cell r="H59">
            <v>1.26</v>
          </cell>
          <cell r="I59">
            <v>1.02</v>
          </cell>
          <cell r="J59">
            <v>2.18</v>
          </cell>
          <cell r="K59">
            <v>1.04</v>
          </cell>
          <cell r="L59">
            <v>1.2</v>
          </cell>
          <cell r="M59">
            <v>1.8</v>
          </cell>
        </row>
        <row r="60">
          <cell r="B60">
            <v>0.5</v>
          </cell>
          <cell r="C60">
            <v>1.24</v>
          </cell>
          <cell r="D60">
            <v>1.07</v>
          </cell>
          <cell r="E60">
            <v>0.43</v>
          </cell>
          <cell r="F60">
            <v>0.32</v>
          </cell>
          <cell r="G60">
            <v>1.42</v>
          </cell>
          <cell r="H60">
            <v>1.41</v>
          </cell>
          <cell r="I60">
            <v>1.8</v>
          </cell>
          <cell r="J60">
            <v>0.68</v>
          </cell>
          <cell r="K60">
            <v>0.28</v>
          </cell>
          <cell r="L60">
            <v>0.8</v>
          </cell>
          <cell r="M60">
            <v>0.56</v>
          </cell>
        </row>
        <row r="66">
          <cell r="B66">
            <v>2680.93</v>
          </cell>
          <cell r="C66">
            <v>2823.5699999999997</v>
          </cell>
          <cell r="D66">
            <v>2638.32</v>
          </cell>
          <cell r="E66">
            <v>2732.88</v>
          </cell>
          <cell r="F66">
            <v>3326.38</v>
          </cell>
          <cell r="G66">
            <v>3686.6600000000003</v>
          </cell>
          <cell r="H66">
            <v>2714.78</v>
          </cell>
          <cell r="I66">
            <v>3021.1099999999997</v>
          </cell>
          <cell r="J66">
            <v>2791.2799999999997</v>
          </cell>
          <cell r="K66">
            <v>2708.21</v>
          </cell>
          <cell r="L66">
            <v>2867.9600000000005</v>
          </cell>
          <cell r="M66">
            <v>2502.11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</sheetNames>
    <sheetDataSet>
      <sheetData sheetId="2">
        <row r="22">
          <cell r="B22">
            <v>1.735506</v>
          </cell>
          <cell r="C22">
            <v>2.963903</v>
          </cell>
          <cell r="D22">
            <v>1.892959</v>
          </cell>
          <cell r="E22">
            <v>3.342068</v>
          </cell>
          <cell r="F22">
            <v>1.682898</v>
          </cell>
          <cell r="G22">
            <v>9.429238</v>
          </cell>
          <cell r="H22">
            <v>3.455848</v>
          </cell>
          <cell r="I22">
            <v>7.185838</v>
          </cell>
          <cell r="J22">
            <v>4.501805</v>
          </cell>
          <cell r="K22">
            <v>8.904951</v>
          </cell>
          <cell r="L22">
            <v>4.745168</v>
          </cell>
          <cell r="M22">
            <v>3.946769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0.6413838199999999</v>
          </cell>
          <cell r="G23">
            <v>4.72085888</v>
          </cell>
          <cell r="H23">
            <v>5.16126265</v>
          </cell>
          <cell r="I23">
            <v>5.104728519999999</v>
          </cell>
          <cell r="J23">
            <v>4.51209877</v>
          </cell>
          <cell r="K23">
            <v>4.68518008</v>
          </cell>
          <cell r="L23">
            <v>6.2231068700000005</v>
          </cell>
          <cell r="M23">
            <v>6.47848972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1.0722866000000002</v>
          </cell>
          <cell r="G24">
            <v>9.714278779999999</v>
          </cell>
          <cell r="H24">
            <v>9.68554168</v>
          </cell>
          <cell r="I24">
            <v>10.7075449</v>
          </cell>
          <cell r="J24">
            <v>9.254011929999999</v>
          </cell>
          <cell r="K24">
            <v>13.07738817</v>
          </cell>
          <cell r="L24">
            <v>12.295366289999999</v>
          </cell>
          <cell r="M24">
            <v>12.13529699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944.8507467100001</v>
          </cell>
          <cell r="H25">
            <v>876.2984081699999</v>
          </cell>
          <cell r="I25">
            <v>795.8815347799999</v>
          </cell>
          <cell r="J25">
            <v>917.58170536</v>
          </cell>
          <cell r="K25">
            <v>961.4424511799999</v>
          </cell>
          <cell r="L25">
            <v>955.22575831</v>
          </cell>
          <cell r="M25">
            <v>922.7272383</v>
          </cell>
        </row>
        <row r="34">
          <cell r="B34">
            <v>5440.120949069999</v>
          </cell>
          <cell r="C34">
            <v>5644.8166789</v>
          </cell>
          <cell r="D34">
            <v>5241.37268253</v>
          </cell>
          <cell r="E34">
            <v>6715.69600449</v>
          </cell>
          <cell r="F34">
            <v>5522.88667733</v>
          </cell>
          <cell r="G34">
            <v>6516.65507282</v>
          </cell>
          <cell r="H34">
            <v>6249.43828328</v>
          </cell>
          <cell r="I34">
            <v>5805.64045596</v>
          </cell>
          <cell r="J34">
            <v>6603.836630399999</v>
          </cell>
          <cell r="K34">
            <v>6378.89288613</v>
          </cell>
          <cell r="L34">
            <v>5765.474983689999</v>
          </cell>
          <cell r="M34">
            <v>6530.15662478</v>
          </cell>
        </row>
        <row r="35">
          <cell r="B35">
            <v>2178.60268968</v>
          </cell>
          <cell r="C35">
            <v>2359.6474944499996</v>
          </cell>
          <cell r="D35">
            <v>2122.86235308</v>
          </cell>
          <cell r="E35">
            <v>2671.3926700700003</v>
          </cell>
          <cell r="F35">
            <v>1460.62512483</v>
          </cell>
          <cell r="G35">
            <v>2453.83791556</v>
          </cell>
          <cell r="H35">
            <v>2141.91346639</v>
          </cell>
          <cell r="I35">
            <v>2581.1236911700003</v>
          </cell>
          <cell r="J35">
            <v>1596.23269132</v>
          </cell>
          <cell r="K35">
            <v>2302.48135314</v>
          </cell>
          <cell r="L35">
            <v>2362.42428954</v>
          </cell>
          <cell r="M35">
            <v>2309.26635112</v>
          </cell>
        </row>
        <row r="36">
          <cell r="B36">
            <v>1861.45962017</v>
          </cell>
          <cell r="C36">
            <v>1794.95209894</v>
          </cell>
          <cell r="D36">
            <v>2269.19701169</v>
          </cell>
          <cell r="E36">
            <v>1252.61159051</v>
          </cell>
          <cell r="F36">
            <v>1001.78554824</v>
          </cell>
          <cell r="G36">
            <v>1795.9100452999999</v>
          </cell>
          <cell r="H36">
            <v>1395.83908817</v>
          </cell>
          <cell r="I36">
            <v>1509.11728465</v>
          </cell>
          <cell r="J36">
            <v>1348.67391884</v>
          </cell>
          <cell r="K36">
            <v>1439.7116199700001</v>
          </cell>
          <cell r="L36">
            <v>1369.88273413</v>
          </cell>
          <cell r="M36">
            <v>1199.4407787100001</v>
          </cell>
        </row>
        <row r="37">
          <cell r="B37">
            <v>2748.14090863</v>
          </cell>
          <cell r="C37">
            <v>2758.02207869</v>
          </cell>
          <cell r="D37">
            <v>3988.83545283</v>
          </cell>
          <cell r="E37">
            <v>2798.0437428140003</v>
          </cell>
          <cell r="F37">
            <v>2887.7301070900003</v>
          </cell>
          <cell r="G37">
            <v>3547.63179795</v>
          </cell>
          <cell r="H37">
            <v>3485.6412358800003</v>
          </cell>
          <cell r="I37">
            <v>3165.1641834099996</v>
          </cell>
          <cell r="J37">
            <v>2907.29783922</v>
          </cell>
          <cell r="K37">
            <v>3092.52294058</v>
          </cell>
          <cell r="L37">
            <v>2867.4949878400002</v>
          </cell>
          <cell r="M37">
            <v>2695.69254294</v>
          </cell>
        </row>
        <row r="38">
          <cell r="B38">
            <v>3898.61652439</v>
          </cell>
          <cell r="C38">
            <v>4148.76073227</v>
          </cell>
          <cell r="D38">
            <v>3470.22704436</v>
          </cell>
          <cell r="E38">
            <v>4172.33292729</v>
          </cell>
          <cell r="F38">
            <v>3473.34481173</v>
          </cell>
          <cell r="G38">
            <v>3282.7835331700003</v>
          </cell>
          <cell r="H38">
            <v>4378.6306125500005</v>
          </cell>
          <cell r="I38">
            <v>3764.70828189</v>
          </cell>
          <cell r="J38">
            <v>3714.10739067</v>
          </cell>
          <cell r="K38">
            <v>4414.59391872</v>
          </cell>
          <cell r="L38">
            <v>4360.27668813</v>
          </cell>
          <cell r="M38">
            <v>3451.75391909</v>
          </cell>
        </row>
        <row r="39">
          <cell r="B39">
            <v>588.5358802100001</v>
          </cell>
          <cell r="C39">
            <v>693.24302919</v>
          </cell>
          <cell r="D39">
            <v>819.7947613700001</v>
          </cell>
          <cell r="E39">
            <v>813.98349897</v>
          </cell>
          <cell r="F39">
            <v>664.23139139</v>
          </cell>
          <cell r="G39">
            <v>915.47831566</v>
          </cell>
          <cell r="H39">
            <v>928.7411299299999</v>
          </cell>
          <cell r="I39">
            <v>758.52846268</v>
          </cell>
          <cell r="J39">
            <v>606.39314</v>
          </cell>
          <cell r="K39">
            <v>592.64066514</v>
          </cell>
          <cell r="L39">
            <v>635.03108916</v>
          </cell>
          <cell r="M39">
            <v>592.5509156</v>
          </cell>
        </row>
        <row r="40">
          <cell r="B40">
            <v>154.12016164</v>
          </cell>
          <cell r="C40">
            <v>137.26962759</v>
          </cell>
          <cell r="D40">
            <v>143.73063028</v>
          </cell>
          <cell r="E40">
            <v>132.79623192</v>
          </cell>
          <cell r="F40">
            <v>144.21867671</v>
          </cell>
          <cell r="G40">
            <v>176.58810187</v>
          </cell>
          <cell r="H40">
            <v>238.0916211</v>
          </cell>
          <cell r="I40">
            <v>221.95772462</v>
          </cell>
          <cell r="J40">
            <v>211.19604483</v>
          </cell>
          <cell r="K40">
            <v>185.82314159999999</v>
          </cell>
          <cell r="L40">
            <v>154.09220657</v>
          </cell>
          <cell r="M40">
            <v>158.55164861</v>
          </cell>
        </row>
        <row r="41">
          <cell r="B41">
            <v>118.15653121</v>
          </cell>
          <cell r="C41">
            <v>130.76500062</v>
          </cell>
          <cell r="D41">
            <v>137.95883134000002</v>
          </cell>
          <cell r="E41">
            <v>121.22245245</v>
          </cell>
          <cell r="F41">
            <v>136.71452588999998</v>
          </cell>
          <cell r="G41">
            <v>138.40316338</v>
          </cell>
          <cell r="H41">
            <v>146.5140429</v>
          </cell>
          <cell r="I41">
            <v>127.90999337000001</v>
          </cell>
          <cell r="J41">
            <v>142.35211947</v>
          </cell>
          <cell r="K41">
            <v>127.30612549</v>
          </cell>
          <cell r="L41">
            <v>131.86314754</v>
          </cell>
          <cell r="M41">
            <v>111.75421815</v>
          </cell>
        </row>
        <row r="42">
          <cell r="B42">
            <v>25.39517254</v>
          </cell>
          <cell r="C42">
            <v>26.14430562</v>
          </cell>
          <cell r="D42">
            <v>27.04963929</v>
          </cell>
          <cell r="E42">
            <v>25.6552985</v>
          </cell>
          <cell r="F42">
            <v>26.21155275</v>
          </cell>
          <cell r="G42">
            <v>26.493017469999998</v>
          </cell>
          <cell r="H42">
            <v>24.23985739</v>
          </cell>
          <cell r="I42">
            <v>25.771451</v>
          </cell>
          <cell r="J42">
            <v>27.09696336</v>
          </cell>
          <cell r="K42">
            <v>24.32648571</v>
          </cell>
          <cell r="L42">
            <v>30.51933828</v>
          </cell>
          <cell r="M42">
            <v>29.03186829</v>
          </cell>
        </row>
        <row r="43">
          <cell r="B43">
            <v>5.03236283</v>
          </cell>
          <cell r="C43">
            <v>3.70853434</v>
          </cell>
          <cell r="D43">
            <v>4.06665721</v>
          </cell>
          <cell r="E43">
            <v>3.79968459</v>
          </cell>
          <cell r="F43">
            <v>14.528246220000002</v>
          </cell>
          <cell r="G43">
            <v>4.16067448</v>
          </cell>
          <cell r="H43">
            <v>5.47597185</v>
          </cell>
          <cell r="I43">
            <v>3.9652849700000004</v>
          </cell>
          <cell r="J43">
            <v>2.42228198</v>
          </cell>
          <cell r="K43">
            <v>3.16978298</v>
          </cell>
          <cell r="L43">
            <v>6.85952794</v>
          </cell>
          <cell r="M43">
            <v>10.46705495</v>
          </cell>
        </row>
        <row r="44">
          <cell r="B44">
            <v>19.24375037</v>
          </cell>
          <cell r="C44">
            <v>21.15427446</v>
          </cell>
          <cell r="D44">
            <v>24.130155350000003</v>
          </cell>
          <cell r="E44">
            <v>31.32811315</v>
          </cell>
          <cell r="F44">
            <v>34.347013880000006</v>
          </cell>
          <cell r="G44">
            <v>31.52317437</v>
          </cell>
          <cell r="H44">
            <v>25.517350190000002</v>
          </cell>
          <cell r="I44">
            <v>20.047109690000003</v>
          </cell>
          <cell r="J44">
            <v>21.42692623</v>
          </cell>
          <cell r="K44">
            <v>21.62541281</v>
          </cell>
          <cell r="L44">
            <v>23.33617409</v>
          </cell>
          <cell r="M44">
            <v>25.12166702</v>
          </cell>
        </row>
        <row r="45">
          <cell r="B45">
            <v>6.83332187</v>
          </cell>
          <cell r="C45">
            <v>7.6260511</v>
          </cell>
          <cell r="D45">
            <v>6.5733500099999995</v>
          </cell>
          <cell r="E45">
            <v>6.42815921</v>
          </cell>
          <cell r="F45">
            <v>6.78486925</v>
          </cell>
          <cell r="G45">
            <v>7.1283423</v>
          </cell>
          <cell r="H45">
            <v>7.96426129</v>
          </cell>
          <cell r="I45">
            <v>7.163780490000001</v>
          </cell>
          <cell r="J45">
            <v>7.40078512</v>
          </cell>
          <cell r="K45">
            <v>7.27996623</v>
          </cell>
          <cell r="L45">
            <v>6.12934948</v>
          </cell>
          <cell r="M45">
            <v>7.440816099999999</v>
          </cell>
        </row>
        <row r="46">
          <cell r="B46">
            <v>0.10122517</v>
          </cell>
          <cell r="C46">
            <v>0.10180156</v>
          </cell>
          <cell r="D46">
            <v>0.13619025</v>
          </cell>
          <cell r="E46">
            <v>0.08653092</v>
          </cell>
          <cell r="F46">
            <v>0.06985736000000001</v>
          </cell>
          <cell r="G46">
            <v>0.11666624</v>
          </cell>
          <cell r="H46">
            <v>0.10310766</v>
          </cell>
          <cell r="I46">
            <v>0.10018316000000001</v>
          </cell>
          <cell r="J46">
            <v>0.2144752</v>
          </cell>
          <cell r="K46">
            <v>0.19169713</v>
          </cell>
          <cell r="L46">
            <v>0.06362049</v>
          </cell>
          <cell r="M46">
            <v>0.08384944999999999</v>
          </cell>
        </row>
        <row r="47">
          <cell r="B47">
            <v>1.57644021</v>
          </cell>
          <cell r="C47">
            <v>2.62018534</v>
          </cell>
          <cell r="D47">
            <v>3.56788201</v>
          </cell>
          <cell r="E47">
            <v>2.94453965</v>
          </cell>
          <cell r="F47">
            <v>1.49173513</v>
          </cell>
          <cell r="G47">
            <v>1.47554928</v>
          </cell>
          <cell r="H47">
            <v>1.71611747</v>
          </cell>
          <cell r="I47">
            <v>1.66671066</v>
          </cell>
          <cell r="J47">
            <v>2.29868367</v>
          </cell>
          <cell r="K47">
            <v>1.61908867</v>
          </cell>
          <cell r="L47">
            <v>1.8340900500000001</v>
          </cell>
          <cell r="M47">
            <v>1.13093276</v>
          </cell>
        </row>
        <row r="48">
          <cell r="B48">
            <v>3.070022</v>
          </cell>
          <cell r="C48">
            <v>3.064262</v>
          </cell>
          <cell r="D48">
            <v>3.070022</v>
          </cell>
          <cell r="E48">
            <v>3.121272</v>
          </cell>
          <cell r="F48">
            <v>3.121272</v>
          </cell>
          <cell r="G48">
            <v>3.321228</v>
          </cell>
          <cell r="H48">
            <v>3.2387182</v>
          </cell>
          <cell r="I48">
            <v>3.240228</v>
          </cell>
          <cell r="J48">
            <v>3.240228</v>
          </cell>
          <cell r="K48">
            <v>3.240228</v>
          </cell>
          <cell r="L48">
            <v>3.288828</v>
          </cell>
          <cell r="M48">
            <v>3.235428</v>
          </cell>
        </row>
        <row r="49">
          <cell r="B49">
            <v>0.21235212</v>
          </cell>
          <cell r="C49">
            <v>0.17766075</v>
          </cell>
          <cell r="D49">
            <v>0.6681524799999999</v>
          </cell>
          <cell r="E49">
            <v>0.68258526</v>
          </cell>
          <cell r="F49">
            <v>0.32354013</v>
          </cell>
          <cell r="G49">
            <v>0.79620841</v>
          </cell>
          <cell r="H49">
            <v>0.68488503</v>
          </cell>
          <cell r="I49">
            <v>0.20653285000000002</v>
          </cell>
          <cell r="J49">
            <v>0.53961965</v>
          </cell>
          <cell r="K49">
            <v>0.44342767</v>
          </cell>
          <cell r="L49">
            <v>1.04996361</v>
          </cell>
          <cell r="M49">
            <v>0.34500963</v>
          </cell>
        </row>
        <row r="54">
          <cell r="B54">
            <v>19.23863114</v>
          </cell>
          <cell r="C54">
            <v>28.65766995</v>
          </cell>
          <cell r="D54">
            <v>31.89382759</v>
          </cell>
          <cell r="E54">
            <v>28.06810407</v>
          </cell>
          <cell r="F54">
            <v>14.214079550000001</v>
          </cell>
          <cell r="G54">
            <v>15.02382427</v>
          </cell>
          <cell r="H54">
            <v>9.48404474</v>
          </cell>
          <cell r="I54">
            <v>10.41813103</v>
          </cell>
          <cell r="J54">
            <v>16.4022836</v>
          </cell>
          <cell r="K54">
            <v>16.60854526</v>
          </cell>
          <cell r="L54">
            <v>14.16828042</v>
          </cell>
          <cell r="M54">
            <v>12.7268561</v>
          </cell>
        </row>
        <row r="55">
          <cell r="B55">
            <v>17068.45654325</v>
          </cell>
          <cell r="C55">
            <v>17760.731485769997</v>
          </cell>
          <cell r="D55">
            <v>18295.134643670004</v>
          </cell>
          <cell r="E55">
            <v>18780.193405864014</v>
          </cell>
          <cell r="F55">
            <v>15439.966549519997</v>
          </cell>
          <cell r="G55">
            <v>19876.61251489999</v>
          </cell>
          <cell r="H55">
            <v>19934.379006519997</v>
          </cell>
          <cell r="I55">
            <v>18818.423297799996</v>
          </cell>
          <cell r="J55">
            <v>18142.47983762</v>
          </cell>
          <cell r="K55">
            <v>19591.682304659997</v>
          </cell>
          <cell r="L55">
            <v>18707.533530429995</v>
          </cell>
          <cell r="M55">
            <v>18080.09150631</v>
          </cell>
        </row>
        <row r="61">
          <cell r="B61">
            <v>26.145565159999997</v>
          </cell>
          <cell r="C61">
            <v>19.890709</v>
          </cell>
          <cell r="D61">
            <v>24.36700588</v>
          </cell>
          <cell r="E61">
            <v>177.88730431</v>
          </cell>
          <cell r="F61">
            <v>336.37632289</v>
          </cell>
          <cell r="G61">
            <v>256.6495263</v>
          </cell>
          <cell r="H61">
            <v>190.55993708000003</v>
          </cell>
          <cell r="I61">
            <v>24.922656</v>
          </cell>
          <cell r="J61">
            <v>65.80917382</v>
          </cell>
          <cell r="K61">
            <v>20.36123231</v>
          </cell>
          <cell r="L61">
            <v>14.96884759</v>
          </cell>
          <cell r="M61">
            <v>31.8198297</v>
          </cell>
        </row>
        <row r="62">
          <cell r="B62">
            <v>511.682711</v>
          </cell>
          <cell r="C62">
            <v>559.685803</v>
          </cell>
          <cell r="D62">
            <v>537.357639</v>
          </cell>
          <cell r="E62">
            <v>490.239516</v>
          </cell>
          <cell r="F62">
            <v>424.249661</v>
          </cell>
          <cell r="G62">
            <v>684.766641</v>
          </cell>
          <cell r="H62">
            <v>623.958536</v>
          </cell>
          <cell r="I62">
            <v>625.525859</v>
          </cell>
          <cell r="J62">
            <v>444.175128</v>
          </cell>
          <cell r="K62">
            <v>614.69649345</v>
          </cell>
          <cell r="L62">
            <v>675.237745</v>
          </cell>
          <cell r="M62">
            <v>556.876437</v>
          </cell>
        </row>
        <row r="63">
          <cell r="B63">
            <v>696.2628748</v>
          </cell>
          <cell r="C63">
            <v>883.8186670499999</v>
          </cell>
          <cell r="D63">
            <v>844.8582514</v>
          </cell>
          <cell r="E63">
            <v>730.2855668</v>
          </cell>
          <cell r="F63">
            <v>412.476672</v>
          </cell>
          <cell r="G63">
            <v>718.2686028300001</v>
          </cell>
          <cell r="H63">
            <v>432.01862135000005</v>
          </cell>
          <cell r="I63">
            <v>681.901708</v>
          </cell>
          <cell r="J63">
            <v>561.9225559500001</v>
          </cell>
          <cell r="K63">
            <v>426.30459858999996</v>
          </cell>
          <cell r="L63">
            <v>449.535133</v>
          </cell>
          <cell r="M63">
            <v>599.9175157999999</v>
          </cell>
        </row>
        <row r="64">
          <cell r="B64">
            <v>4.770058</v>
          </cell>
          <cell r="C64">
            <v>2.281082</v>
          </cell>
          <cell r="D64">
            <v>6.578603</v>
          </cell>
          <cell r="E64">
            <v>2.746402</v>
          </cell>
          <cell r="F64">
            <v>4.008883</v>
          </cell>
          <cell r="G64">
            <v>1.584737</v>
          </cell>
          <cell r="H64">
            <v>6.971032</v>
          </cell>
          <cell r="I64">
            <v>2.48284</v>
          </cell>
          <cell r="J64">
            <v>3.065891</v>
          </cell>
          <cell r="K64">
            <v>6.539425</v>
          </cell>
          <cell r="L64">
            <v>0.746271</v>
          </cell>
          <cell r="M64">
            <v>2.643928</v>
          </cell>
        </row>
        <row r="65">
          <cell r="B65">
            <v>657.311708</v>
          </cell>
          <cell r="C65">
            <v>692.7833339800001</v>
          </cell>
          <cell r="D65">
            <v>548.97935097</v>
          </cell>
          <cell r="E65">
            <v>1596.11744238</v>
          </cell>
          <cell r="F65">
            <v>873.14414271</v>
          </cell>
          <cell r="G65">
            <v>683.45977952</v>
          </cell>
          <cell r="H65">
            <v>730.31483637</v>
          </cell>
          <cell r="I65">
            <v>868.3980601799999</v>
          </cell>
          <cell r="J65">
            <v>889.307029</v>
          </cell>
          <cell r="K65">
            <v>762.17920527</v>
          </cell>
          <cell r="L65">
            <v>688.39309092</v>
          </cell>
          <cell r="M65">
            <v>953.36347985</v>
          </cell>
        </row>
        <row r="66">
          <cell r="B66">
            <v>1.700696</v>
          </cell>
          <cell r="C66">
            <v>1.053261</v>
          </cell>
          <cell r="D66">
            <v>1.522187</v>
          </cell>
          <cell r="E66">
            <v>1.112251</v>
          </cell>
          <cell r="F66">
            <v>0.870044</v>
          </cell>
          <cell r="G66">
            <v>1.113768</v>
          </cell>
          <cell r="H66">
            <v>0.772376</v>
          </cell>
          <cell r="I66">
            <v>0.351518</v>
          </cell>
          <cell r="J66">
            <v>0.373791</v>
          </cell>
          <cell r="K66">
            <v>1.125252</v>
          </cell>
          <cell r="L66">
            <v>0.868035</v>
          </cell>
          <cell r="M66">
            <v>0.50426</v>
          </cell>
        </row>
        <row r="67">
          <cell r="B67">
            <v>11.252519</v>
          </cell>
          <cell r="C67">
            <v>7.078767</v>
          </cell>
          <cell r="D67">
            <v>8.305985</v>
          </cell>
          <cell r="E67">
            <v>28.06619</v>
          </cell>
          <cell r="F67">
            <v>27.715184</v>
          </cell>
          <cell r="G67">
            <v>42.312245</v>
          </cell>
          <cell r="H67">
            <v>62.362397</v>
          </cell>
          <cell r="I67">
            <v>32.785997</v>
          </cell>
          <cell r="J67">
            <v>25.205845</v>
          </cell>
          <cell r="K67">
            <v>8.970516</v>
          </cell>
          <cell r="L67">
            <v>17.456001</v>
          </cell>
          <cell r="M67">
            <v>16.834728</v>
          </cell>
        </row>
        <row r="68">
          <cell r="B68">
            <v>5.2948070099999995</v>
          </cell>
          <cell r="C68">
            <v>1.634348</v>
          </cell>
          <cell r="D68">
            <v>0.310147</v>
          </cell>
          <cell r="E68">
            <v>0.23387</v>
          </cell>
          <cell r="F68">
            <v>0.215563</v>
          </cell>
          <cell r="G68">
            <v>0.365502</v>
          </cell>
          <cell r="H68">
            <v>0.237742</v>
          </cell>
          <cell r="I68">
            <v>0.233797</v>
          </cell>
          <cell r="J68">
            <v>0.308821</v>
          </cell>
          <cell r="K68">
            <v>0.176529</v>
          </cell>
          <cell r="L68">
            <v>0.233443</v>
          </cell>
          <cell r="M68">
            <v>0.532846</v>
          </cell>
        </row>
        <row r="69">
          <cell r="B69">
            <v>21.28905496</v>
          </cell>
          <cell r="C69">
            <v>23.62568014</v>
          </cell>
          <cell r="D69">
            <v>23.12089873</v>
          </cell>
          <cell r="E69">
            <v>21.66853203</v>
          </cell>
          <cell r="F69">
            <v>18.857885</v>
          </cell>
          <cell r="G69">
            <v>20.107016</v>
          </cell>
          <cell r="H69">
            <v>20.352853</v>
          </cell>
          <cell r="I69">
            <v>19.096859</v>
          </cell>
          <cell r="J69">
            <v>23.207699</v>
          </cell>
          <cell r="K69">
            <v>26.631569</v>
          </cell>
          <cell r="L69">
            <v>23.329088</v>
          </cell>
          <cell r="M69">
            <v>31.57986644</v>
          </cell>
        </row>
        <row r="72">
          <cell r="B72">
            <v>4.95181686</v>
          </cell>
          <cell r="C72">
            <v>5.821854940000001</v>
          </cell>
          <cell r="D72">
            <v>6.59247693</v>
          </cell>
          <cell r="E72">
            <v>4.65760724</v>
          </cell>
          <cell r="F72">
            <v>6.13118262</v>
          </cell>
          <cell r="G72">
            <v>5.668288</v>
          </cell>
          <cell r="H72">
            <v>4.69035708</v>
          </cell>
          <cell r="I72">
            <v>4.01048461</v>
          </cell>
          <cell r="J72">
            <v>4.05846099</v>
          </cell>
          <cell r="K72">
            <v>3.866148</v>
          </cell>
          <cell r="L72">
            <v>3.22744345</v>
          </cell>
          <cell r="M72">
            <v>6.9414579000000005</v>
          </cell>
        </row>
        <row r="73">
          <cell r="B73">
            <v>1.104996</v>
          </cell>
          <cell r="C73">
            <v>1.658563</v>
          </cell>
          <cell r="D73">
            <v>2.918705</v>
          </cell>
          <cell r="E73">
            <v>1.16558444</v>
          </cell>
          <cell r="F73">
            <v>2.237134</v>
          </cell>
          <cell r="G73">
            <v>1.725339</v>
          </cell>
          <cell r="H73">
            <v>1.938912</v>
          </cell>
          <cell r="I73">
            <v>1.202096</v>
          </cell>
          <cell r="J73">
            <v>1.31112</v>
          </cell>
          <cell r="K73">
            <v>1.854323</v>
          </cell>
          <cell r="L73">
            <v>1.359792</v>
          </cell>
          <cell r="M73">
            <v>2.468991</v>
          </cell>
        </row>
        <row r="74">
          <cell r="B74">
            <v>0.222652</v>
          </cell>
          <cell r="C74">
            <v>0.362644</v>
          </cell>
          <cell r="D74">
            <v>0.131237</v>
          </cell>
          <cell r="E74">
            <v>0.145715</v>
          </cell>
          <cell r="F74">
            <v>0.047576</v>
          </cell>
          <cell r="G74">
            <v>0.140169</v>
          </cell>
          <cell r="H74">
            <v>0.048239</v>
          </cell>
          <cell r="I74">
            <v>0.302211</v>
          </cell>
          <cell r="J74">
            <v>0.158967</v>
          </cell>
          <cell r="K74">
            <v>0.09771629</v>
          </cell>
          <cell r="L74">
            <v>0.255008</v>
          </cell>
          <cell r="M74">
            <v>0.22431</v>
          </cell>
        </row>
        <row r="75">
          <cell r="B75">
            <v>1.944</v>
          </cell>
          <cell r="C75">
            <v>2.02566</v>
          </cell>
          <cell r="D75">
            <v>1.944</v>
          </cell>
          <cell r="E75">
            <v>1.944</v>
          </cell>
          <cell r="F75">
            <v>1.944</v>
          </cell>
          <cell r="G75">
            <v>1.944</v>
          </cell>
          <cell r="H75">
            <v>3.1104</v>
          </cell>
          <cell r="I75">
            <v>1.944</v>
          </cell>
          <cell r="J75">
            <v>1.981586</v>
          </cell>
          <cell r="K75">
            <v>1.944</v>
          </cell>
          <cell r="L75">
            <v>2.03733</v>
          </cell>
          <cell r="M75">
            <v>3.888</v>
          </cell>
        </row>
        <row r="76">
          <cell r="B76">
            <v>0.06738</v>
          </cell>
          <cell r="C76">
            <v>0.617588</v>
          </cell>
          <cell r="D76">
            <v>0.407926</v>
          </cell>
          <cell r="E76">
            <v>0.552649</v>
          </cell>
          <cell r="F76">
            <v>0.295128</v>
          </cell>
          <cell r="G76">
            <v>1.574584</v>
          </cell>
          <cell r="H76">
            <v>0.124288</v>
          </cell>
          <cell r="I76">
            <v>0.291202</v>
          </cell>
          <cell r="J76">
            <v>0.125795</v>
          </cell>
          <cell r="K76">
            <v>5.044816</v>
          </cell>
          <cell r="L76">
            <v>3.599965</v>
          </cell>
          <cell r="M76">
            <v>0.168887</v>
          </cell>
        </row>
        <row r="81">
          <cell r="B81">
            <v>1.06067931</v>
          </cell>
          <cell r="C81">
            <v>0.92761319</v>
          </cell>
          <cell r="D81">
            <v>3.3428923</v>
          </cell>
          <cell r="E81">
            <v>1.55391942</v>
          </cell>
          <cell r="F81">
            <v>0.8899120300000001</v>
          </cell>
          <cell r="G81">
            <v>3.09993592</v>
          </cell>
          <cell r="H81">
            <v>1.06769344</v>
          </cell>
          <cell r="I81">
            <v>2.62235013</v>
          </cell>
          <cell r="J81">
            <v>1.93756382</v>
          </cell>
          <cell r="K81">
            <v>2.4915399799999998</v>
          </cell>
          <cell r="L81">
            <v>2.25838692</v>
          </cell>
          <cell r="M81">
            <v>0.71076547</v>
          </cell>
        </row>
        <row r="82">
          <cell r="B82">
            <v>1946.7970240999998</v>
          </cell>
          <cell r="C82">
            <v>2206.2294772999994</v>
          </cell>
          <cell r="D82">
            <v>2012.6302642099997</v>
          </cell>
          <cell r="E82">
            <v>3061.7186176200003</v>
          </cell>
          <cell r="F82">
            <v>2111.14218825</v>
          </cell>
          <cell r="G82">
            <v>2432.2093715700003</v>
          </cell>
          <cell r="H82">
            <v>2081.98406832</v>
          </cell>
          <cell r="I82">
            <v>2273.2574759199993</v>
          </cell>
          <cell r="J82">
            <v>2027.4512315800002</v>
          </cell>
          <cell r="K82">
            <v>1891.1883148900004</v>
          </cell>
          <cell r="L82">
            <v>1888.25074788</v>
          </cell>
          <cell r="M82">
            <v>2212.4220711599996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</sheetNames>
    <sheetDataSet>
      <sheetData sheetId="2">
        <row r="22">
          <cell r="B22">
            <v>1.760102</v>
          </cell>
          <cell r="C22">
            <v>3.604149</v>
          </cell>
          <cell r="D22">
            <v>2.723115</v>
          </cell>
          <cell r="E22">
            <v>5.126183</v>
          </cell>
          <cell r="F22">
            <v>4.745809</v>
          </cell>
          <cell r="G22">
            <v>8.125126</v>
          </cell>
          <cell r="H22">
            <v>5.456497</v>
          </cell>
          <cell r="I22">
            <v>2.553074</v>
          </cell>
          <cell r="J22">
            <v>3.607406</v>
          </cell>
          <cell r="K22">
            <v>6.040987</v>
          </cell>
          <cell r="L22">
            <v>4.314322</v>
          </cell>
          <cell r="M22">
            <v>4.9076209</v>
          </cell>
        </row>
        <row r="23">
          <cell r="B23">
            <v>7.58511445</v>
          </cell>
          <cell r="C23">
            <v>7.3604196900000005</v>
          </cell>
          <cell r="D23">
            <v>7.3435327599999995</v>
          </cell>
          <cell r="E23">
            <v>8.40026468</v>
          </cell>
          <cell r="F23">
            <v>7.9323393300000005</v>
          </cell>
          <cell r="G23">
            <v>6.85456814</v>
          </cell>
          <cell r="H23">
            <v>7.88119015</v>
          </cell>
          <cell r="I23">
            <v>7.72600683</v>
          </cell>
          <cell r="J23">
            <v>7.41569289</v>
          </cell>
          <cell r="K23">
            <v>7.38996899</v>
          </cell>
          <cell r="L23">
            <v>7.94385163</v>
          </cell>
          <cell r="M23">
            <v>8.3471395</v>
          </cell>
        </row>
        <row r="24">
          <cell r="B24">
            <v>17.16269244</v>
          </cell>
          <cell r="C24">
            <v>18.355887420000002</v>
          </cell>
          <cell r="D24">
            <v>16.06119549</v>
          </cell>
          <cell r="E24">
            <v>16.00048074</v>
          </cell>
          <cell r="F24">
            <v>15.39704584</v>
          </cell>
          <cell r="G24">
            <v>13.69337712</v>
          </cell>
          <cell r="H24">
            <v>14.92281045</v>
          </cell>
          <cell r="I24">
            <v>14.556714710000001</v>
          </cell>
          <cell r="J24">
            <v>15.18267828</v>
          </cell>
          <cell r="K24">
            <v>14.410286769999999</v>
          </cell>
          <cell r="L24">
            <v>14.45278059</v>
          </cell>
          <cell r="M24">
            <v>15.11735047</v>
          </cell>
        </row>
        <row r="25">
          <cell r="B25">
            <v>1085.91464617</v>
          </cell>
          <cell r="C25">
            <v>1151.27151777</v>
          </cell>
          <cell r="D25">
            <v>1148.89215524</v>
          </cell>
          <cell r="E25">
            <v>1152.7294250799998</v>
          </cell>
          <cell r="F25">
            <v>1176.57446721</v>
          </cell>
          <cell r="G25">
            <v>983.77123908</v>
          </cell>
          <cell r="H25">
            <v>1306.17608347</v>
          </cell>
          <cell r="I25">
            <v>1412.76488595</v>
          </cell>
          <cell r="J25">
            <v>1161.3417663</v>
          </cell>
          <cell r="K25">
            <v>1091.81854266</v>
          </cell>
          <cell r="L25">
            <v>1079.8493346199998</v>
          </cell>
          <cell r="M25">
            <v>1183.9435448</v>
          </cell>
        </row>
        <row r="34">
          <cell r="B34">
            <v>6330.60005501</v>
          </cell>
          <cell r="C34">
            <v>6766.17285359</v>
          </cell>
          <cell r="D34">
            <v>6696.47331335</v>
          </cell>
          <cell r="E34">
            <v>7014.9129062</v>
          </cell>
          <cell r="F34">
            <v>6046.054820939999</v>
          </cell>
          <cell r="G34">
            <v>6895.12483014</v>
          </cell>
          <cell r="H34">
            <v>6841.57904862</v>
          </cell>
          <cell r="I34">
            <v>6538.61847287</v>
          </cell>
          <cell r="J34">
            <v>5531.09149693</v>
          </cell>
          <cell r="K34">
            <v>5063.37272717</v>
          </cell>
          <cell r="L34">
            <v>4773.27903144</v>
          </cell>
          <cell r="M34">
            <v>4624.213996979999</v>
          </cell>
        </row>
        <row r="35">
          <cell r="B35">
            <v>2606.3879161199998</v>
          </cell>
          <cell r="C35">
            <v>2458.03284467</v>
          </cell>
          <cell r="D35">
            <v>2363.73462574</v>
          </cell>
          <cell r="E35">
            <v>2407.45659961</v>
          </cell>
          <cell r="F35">
            <v>2279.7302870999997</v>
          </cell>
          <cell r="G35">
            <v>2910.5260941300003</v>
          </cell>
          <cell r="H35">
            <v>2375.25354346</v>
          </cell>
          <cell r="I35">
            <v>1900.32346819</v>
          </cell>
          <cell r="J35">
            <v>2092.11572815</v>
          </cell>
          <cell r="K35">
            <v>2666.78778397</v>
          </cell>
          <cell r="L35">
            <v>1873.81016325</v>
          </cell>
          <cell r="M35">
            <v>2692.17422342</v>
          </cell>
        </row>
        <row r="36">
          <cell r="B36">
            <v>1276.72281974</v>
          </cell>
          <cell r="C36">
            <v>2084.98123789</v>
          </cell>
          <cell r="D36">
            <v>1704.7391825299999</v>
          </cell>
          <cell r="E36">
            <v>1687.81300364</v>
          </cell>
          <cell r="F36">
            <v>1430.02354895</v>
          </cell>
          <cell r="G36">
            <v>2156.61425279</v>
          </cell>
          <cell r="H36">
            <v>1885.54010444</v>
          </cell>
          <cell r="I36">
            <v>1621.3095495</v>
          </cell>
          <cell r="J36">
            <v>1841.90256251</v>
          </cell>
          <cell r="K36">
            <v>1461.71002583</v>
          </cell>
          <cell r="L36">
            <v>1522.5724591199998</v>
          </cell>
          <cell r="M36">
            <v>1353.29105526</v>
          </cell>
        </row>
        <row r="37">
          <cell r="B37">
            <v>3409.3150837</v>
          </cell>
          <cell r="C37">
            <v>3547.94222714</v>
          </cell>
          <cell r="D37">
            <v>3563.26057691</v>
          </cell>
          <cell r="E37">
            <v>2700.8385433099997</v>
          </cell>
          <cell r="F37">
            <v>3236.17549939</v>
          </cell>
          <cell r="G37">
            <v>4930.27152208</v>
          </cell>
          <cell r="H37">
            <v>4736.54875657</v>
          </cell>
          <cell r="I37">
            <v>4122.13061262</v>
          </cell>
          <cell r="J37">
            <v>3928.6807031</v>
          </cell>
          <cell r="K37">
            <v>3616.63736614</v>
          </cell>
          <cell r="L37">
            <v>3762.9360286300002</v>
          </cell>
          <cell r="M37">
            <v>3855.46232106</v>
          </cell>
        </row>
        <row r="38">
          <cell r="B38">
            <v>3783.77382661</v>
          </cell>
          <cell r="C38">
            <v>4185.86886788</v>
          </cell>
          <cell r="D38">
            <v>4599.750466930001</v>
          </cell>
          <cell r="E38">
            <v>5774.157284970001</v>
          </cell>
          <cell r="F38">
            <v>3680.35653075</v>
          </cell>
          <cell r="G38">
            <v>3571.933838</v>
          </cell>
          <cell r="H38">
            <v>4089.12575323</v>
          </cell>
          <cell r="I38">
            <v>4275.7186033</v>
          </cell>
          <cell r="J38">
            <v>3764.1273382199997</v>
          </cell>
          <cell r="K38">
            <v>4337.04552985</v>
          </cell>
          <cell r="L38">
            <v>3582.3031144499996</v>
          </cell>
          <cell r="M38">
            <v>4254.42911749</v>
          </cell>
        </row>
        <row r="39">
          <cell r="B39">
            <v>815.61858983</v>
          </cell>
          <cell r="C39">
            <v>897.7166840499999</v>
          </cell>
          <cell r="D39">
            <v>997.39677582</v>
          </cell>
          <cell r="E39">
            <v>718.47741897</v>
          </cell>
          <cell r="F39">
            <v>791.62359487</v>
          </cell>
          <cell r="G39">
            <v>984.9920928099999</v>
          </cell>
          <cell r="H39">
            <v>973.7214929500001</v>
          </cell>
          <cell r="I39">
            <v>805.49781679</v>
          </cell>
          <cell r="J39">
            <v>797.6807549199999</v>
          </cell>
          <cell r="K39">
            <v>740.98338672</v>
          </cell>
          <cell r="L39">
            <v>741.3606484500001</v>
          </cell>
          <cell r="M39">
            <v>828.36237912</v>
          </cell>
        </row>
        <row r="40">
          <cell r="B40">
            <v>210.60053304</v>
          </cell>
          <cell r="C40">
            <v>242.51908918</v>
          </cell>
          <cell r="D40">
            <v>517.76562874</v>
          </cell>
          <cell r="E40">
            <v>268.2007039</v>
          </cell>
          <cell r="F40">
            <v>289.32105342</v>
          </cell>
          <cell r="G40">
            <v>358.12838026</v>
          </cell>
          <cell r="H40">
            <v>244.36139294999998</v>
          </cell>
          <cell r="I40">
            <v>294.05925714999995</v>
          </cell>
          <cell r="J40">
            <v>264.06877447</v>
          </cell>
          <cell r="K40">
            <v>193.20041687</v>
          </cell>
          <cell r="L40">
            <v>191.01122440999998</v>
          </cell>
          <cell r="M40">
            <v>225.17649034000002</v>
          </cell>
        </row>
        <row r="41">
          <cell r="B41">
            <v>127.55941722</v>
          </cell>
          <cell r="C41">
            <v>140.68348219</v>
          </cell>
          <cell r="D41">
            <v>168.05757434</v>
          </cell>
          <cell r="E41">
            <v>161.09946527000002</v>
          </cell>
          <cell r="F41">
            <v>166.18336026</v>
          </cell>
          <cell r="G41">
            <v>143.91675756</v>
          </cell>
          <cell r="H41">
            <v>167.06162043999998</v>
          </cell>
          <cell r="I41">
            <v>127.58093034999999</v>
          </cell>
          <cell r="J41">
            <v>171.77724514</v>
          </cell>
          <cell r="K41">
            <v>173.94116062999998</v>
          </cell>
          <cell r="L41">
            <v>156.3332901</v>
          </cell>
          <cell r="M41">
            <v>139.99999788999997</v>
          </cell>
        </row>
        <row r="42">
          <cell r="B42">
            <v>32.1659428</v>
          </cell>
          <cell r="C42">
            <v>31.48337793</v>
          </cell>
          <cell r="D42">
            <v>33.66385678</v>
          </cell>
          <cell r="E42">
            <v>32.33987979</v>
          </cell>
          <cell r="F42">
            <v>33.727993770000005</v>
          </cell>
          <cell r="G42">
            <v>31.80967262</v>
          </cell>
          <cell r="H42">
            <v>33.65066254</v>
          </cell>
          <cell r="I42">
            <v>38.29867603</v>
          </cell>
          <cell r="J42">
            <v>34.199601619999996</v>
          </cell>
          <cell r="K42">
            <v>36.47012683</v>
          </cell>
          <cell r="L42">
            <v>32.2691175</v>
          </cell>
          <cell r="M42">
            <v>33.683517880000004</v>
          </cell>
        </row>
        <row r="43">
          <cell r="B43">
            <v>8.36406619</v>
          </cell>
          <cell r="C43">
            <v>7.962208110000001</v>
          </cell>
          <cell r="D43">
            <v>7.524454400000001</v>
          </cell>
          <cell r="E43">
            <v>3.98891077</v>
          </cell>
          <cell r="F43">
            <v>10.75178805</v>
          </cell>
          <cell r="G43">
            <v>7.58817252</v>
          </cell>
          <cell r="H43">
            <v>6.17575141</v>
          </cell>
          <cell r="I43">
            <v>6.76414185</v>
          </cell>
          <cell r="J43">
            <v>3.5136476</v>
          </cell>
          <cell r="K43">
            <v>6.68747625</v>
          </cell>
          <cell r="L43">
            <v>10.628160800000002</v>
          </cell>
          <cell r="M43">
            <v>6.49997349</v>
          </cell>
        </row>
        <row r="44">
          <cell r="B44">
            <v>22.799290629999998</v>
          </cell>
          <cell r="C44">
            <v>26.59938445</v>
          </cell>
          <cell r="D44">
            <v>31.11012519</v>
          </cell>
          <cell r="E44">
            <v>35.806486140000004</v>
          </cell>
          <cell r="F44">
            <v>42.49987611</v>
          </cell>
          <cell r="G44">
            <v>37.72474717</v>
          </cell>
          <cell r="H44">
            <v>31.0087411</v>
          </cell>
          <cell r="I44">
            <v>32.29092875</v>
          </cell>
          <cell r="J44">
            <v>27.58830696</v>
          </cell>
          <cell r="K44">
            <v>26.75821783</v>
          </cell>
          <cell r="L44">
            <v>29.22209054</v>
          </cell>
          <cell r="M44">
            <v>28.69600355</v>
          </cell>
        </row>
        <row r="45">
          <cell r="B45">
            <v>8.695780939999999</v>
          </cell>
          <cell r="C45">
            <v>8.98258231</v>
          </cell>
          <cell r="D45">
            <v>8.91518178</v>
          </cell>
          <cell r="E45">
            <v>7.92161638</v>
          </cell>
          <cell r="F45">
            <v>8.79154917</v>
          </cell>
          <cell r="G45">
            <v>7.076590990000001</v>
          </cell>
          <cell r="H45">
            <v>12.74305268</v>
          </cell>
          <cell r="I45">
            <v>8.730708369999999</v>
          </cell>
          <cell r="J45">
            <v>8.79418301</v>
          </cell>
          <cell r="K45">
            <v>9.43076141</v>
          </cell>
          <cell r="L45">
            <v>8.920653880000001</v>
          </cell>
          <cell r="M45">
            <v>10.154713869999998</v>
          </cell>
        </row>
        <row r="46">
          <cell r="B46">
            <v>0.13295362</v>
          </cell>
          <cell r="C46">
            <v>0.06520363</v>
          </cell>
          <cell r="D46">
            <v>0.29938935</v>
          </cell>
          <cell r="E46">
            <v>0.48056892</v>
          </cell>
          <cell r="F46">
            <v>0.15582848000000002</v>
          </cell>
          <cell r="G46">
            <v>0.08084733999999999</v>
          </cell>
          <cell r="H46">
            <v>0.09727405</v>
          </cell>
          <cell r="I46">
            <v>0.13423578</v>
          </cell>
          <cell r="J46">
            <v>0.24216515</v>
          </cell>
          <cell r="K46">
            <v>0.10556028999999999</v>
          </cell>
          <cell r="L46">
            <v>0.12273901</v>
          </cell>
          <cell r="M46">
            <v>0.28265859000000004</v>
          </cell>
        </row>
        <row r="47">
          <cell r="B47">
            <v>2.01312325</v>
          </cell>
          <cell r="C47">
            <v>2.39066177</v>
          </cell>
          <cell r="D47">
            <v>2.3490373900000003</v>
          </cell>
          <cell r="E47">
            <v>3.1602200899999997</v>
          </cell>
          <cell r="F47">
            <v>11.06057614</v>
          </cell>
          <cell r="G47">
            <v>1.16132741</v>
          </cell>
          <cell r="H47">
            <v>4.00750774</v>
          </cell>
          <cell r="I47">
            <v>1.27010469</v>
          </cell>
          <cell r="J47">
            <v>1.12898984</v>
          </cell>
          <cell r="K47">
            <v>2.18145289</v>
          </cell>
          <cell r="L47">
            <v>2.0460477</v>
          </cell>
          <cell r="M47">
            <v>3.1044367000000004</v>
          </cell>
        </row>
        <row r="48">
          <cell r="B48">
            <v>4.7486784</v>
          </cell>
          <cell r="C48">
            <v>8.8305984</v>
          </cell>
          <cell r="D48">
            <v>7.875206400000001</v>
          </cell>
          <cell r="E48">
            <v>1.6909824</v>
          </cell>
          <cell r="F48">
            <v>4.149264</v>
          </cell>
          <cell r="G48">
            <v>5.4733728</v>
          </cell>
          <cell r="H48">
            <v>4.1224017</v>
          </cell>
          <cell r="I48">
            <v>4.3168416</v>
          </cell>
          <cell r="J48">
            <v>3.7625232000000004</v>
          </cell>
          <cell r="K48">
            <v>4.0351152</v>
          </cell>
          <cell r="L48">
            <v>4.0309152</v>
          </cell>
          <cell r="M48">
            <v>4.0305312</v>
          </cell>
        </row>
        <row r="49">
          <cell r="B49">
            <v>0</v>
          </cell>
          <cell r="C49">
            <v>0</v>
          </cell>
          <cell r="D49">
            <v>0.0437976</v>
          </cell>
          <cell r="E49">
            <v>0.00979363</v>
          </cell>
          <cell r="F49">
            <v>0.00038552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4">
          <cell r="B54">
            <v>17.734004969999997</v>
          </cell>
          <cell r="C54">
            <v>30.14372413</v>
          </cell>
          <cell r="D54">
            <v>59.527829149999995</v>
          </cell>
          <cell r="E54">
            <v>36.132548990000004</v>
          </cell>
          <cell r="F54">
            <v>19.93006618</v>
          </cell>
          <cell r="G54">
            <v>22.9384678</v>
          </cell>
          <cell r="H54">
            <v>10.39346399</v>
          </cell>
          <cell r="I54">
            <v>10.34779333</v>
          </cell>
          <cell r="J54">
            <v>13.23974608</v>
          </cell>
          <cell r="K54">
            <v>12.8925598</v>
          </cell>
          <cell r="L54">
            <v>14.13316159</v>
          </cell>
          <cell r="M54">
            <v>12.349733789999998</v>
          </cell>
        </row>
        <row r="55">
          <cell r="B55">
            <v>19767.894535129995</v>
          </cell>
          <cell r="C55">
            <v>21617.362852200007</v>
          </cell>
          <cell r="D55">
            <v>21934.78390589</v>
          </cell>
          <cell r="E55">
            <v>22031.617103480006</v>
          </cell>
          <cell r="F55">
            <v>19250.43987548001</v>
          </cell>
          <cell r="G55">
            <v>23069.680150759996</v>
          </cell>
          <cell r="H55">
            <v>22744.370651939997</v>
          </cell>
          <cell r="I55">
            <v>21222.439748659996</v>
          </cell>
          <cell r="J55">
            <v>19667.85390437</v>
          </cell>
          <cell r="K55">
            <v>19465.858466099995</v>
          </cell>
          <cell r="L55">
            <v>17807.22481291</v>
          </cell>
          <cell r="M55">
            <v>19279.319185400003</v>
          </cell>
        </row>
        <row r="61">
          <cell r="B61">
            <v>241.435201</v>
          </cell>
          <cell r="C61">
            <v>46.30474005</v>
          </cell>
          <cell r="D61">
            <v>27.132548</v>
          </cell>
          <cell r="E61">
            <v>759.7666256499999</v>
          </cell>
          <cell r="F61">
            <v>274.11832712</v>
          </cell>
          <cell r="G61">
            <v>126.91029522</v>
          </cell>
          <cell r="H61">
            <v>463.792449</v>
          </cell>
          <cell r="I61">
            <v>810.6296274700001</v>
          </cell>
          <cell r="J61">
            <v>221.04401907</v>
          </cell>
          <cell r="K61">
            <v>154.10670872</v>
          </cell>
          <cell r="L61">
            <v>78.29074688</v>
          </cell>
          <cell r="M61">
            <v>133.183018</v>
          </cell>
        </row>
        <row r="62">
          <cell r="B62">
            <v>899.04355</v>
          </cell>
          <cell r="C62">
            <v>572.733082</v>
          </cell>
          <cell r="D62">
            <v>959.921231</v>
          </cell>
          <cell r="E62">
            <v>105.130853</v>
          </cell>
          <cell r="F62">
            <v>531.306355</v>
          </cell>
          <cell r="G62">
            <v>1243.278832</v>
          </cell>
          <cell r="H62">
            <v>712.519297</v>
          </cell>
          <cell r="I62">
            <v>766.327585</v>
          </cell>
          <cell r="J62">
            <v>1098.137817</v>
          </cell>
          <cell r="K62">
            <v>845.275286</v>
          </cell>
          <cell r="L62">
            <v>798.471135</v>
          </cell>
          <cell r="M62">
            <v>1034.132683</v>
          </cell>
        </row>
        <row r="63">
          <cell r="B63">
            <v>675.4463708</v>
          </cell>
          <cell r="C63">
            <v>1269.6261093399999</v>
          </cell>
          <cell r="D63">
            <v>764.46593874</v>
          </cell>
          <cell r="E63">
            <v>834.401523</v>
          </cell>
          <cell r="F63">
            <v>789.522089</v>
          </cell>
          <cell r="G63">
            <v>701.23502103</v>
          </cell>
          <cell r="H63">
            <v>738.4129891</v>
          </cell>
          <cell r="I63">
            <v>298.707709</v>
          </cell>
          <cell r="J63">
            <v>490.6193335</v>
          </cell>
          <cell r="K63">
            <v>744.8196076</v>
          </cell>
          <cell r="L63">
            <v>874.9476475700001</v>
          </cell>
          <cell r="M63">
            <v>410.5426815</v>
          </cell>
        </row>
        <row r="64">
          <cell r="B64">
            <v>4.399734</v>
          </cell>
          <cell r="C64">
            <v>9.987258</v>
          </cell>
          <cell r="D64">
            <v>8.130113</v>
          </cell>
          <cell r="E64">
            <v>6.472083</v>
          </cell>
          <cell r="F64">
            <v>4.527107</v>
          </cell>
          <cell r="G64">
            <v>7.00124</v>
          </cell>
          <cell r="H64">
            <v>5.174129</v>
          </cell>
          <cell r="I64">
            <v>7.743771</v>
          </cell>
          <cell r="J64">
            <v>4.1026360099999994</v>
          </cell>
          <cell r="K64">
            <v>4.710636</v>
          </cell>
          <cell r="L64">
            <v>4.25384</v>
          </cell>
          <cell r="M64">
            <v>6.151789</v>
          </cell>
        </row>
        <row r="65">
          <cell r="B65">
            <v>539.41569487</v>
          </cell>
          <cell r="C65">
            <v>959.38452648</v>
          </cell>
          <cell r="D65">
            <v>1239.58179</v>
          </cell>
          <cell r="E65">
            <v>890.53461064</v>
          </cell>
          <cell r="F65">
            <v>656.134069</v>
          </cell>
          <cell r="G65">
            <v>880.444587</v>
          </cell>
          <cell r="H65">
            <v>578.9201323200001</v>
          </cell>
          <cell r="I65">
            <v>740.2078930700001</v>
          </cell>
          <cell r="J65">
            <v>564.64937683</v>
          </cell>
          <cell r="K65">
            <v>741.77739</v>
          </cell>
          <cell r="L65">
            <v>536.83392</v>
          </cell>
          <cell r="M65">
            <v>533.15876889</v>
          </cell>
        </row>
        <row r="66">
          <cell r="B66">
            <v>1.16967276</v>
          </cell>
          <cell r="C66">
            <v>1.499726</v>
          </cell>
          <cell r="D66">
            <v>0.824812</v>
          </cell>
          <cell r="E66">
            <v>0.55694</v>
          </cell>
          <cell r="F66">
            <v>1.366174</v>
          </cell>
          <cell r="G66">
            <v>1.204498</v>
          </cell>
          <cell r="H66">
            <v>0.756054</v>
          </cell>
          <cell r="I66">
            <v>0.563486</v>
          </cell>
          <cell r="J66">
            <v>1.322435</v>
          </cell>
          <cell r="K66">
            <v>1.258885</v>
          </cell>
          <cell r="L66">
            <v>1.12997</v>
          </cell>
          <cell r="M66">
            <v>0.621879</v>
          </cell>
        </row>
        <row r="67">
          <cell r="B67">
            <v>17.109273</v>
          </cell>
          <cell r="C67">
            <v>30.99557716</v>
          </cell>
          <cell r="D67">
            <v>25.84142504</v>
          </cell>
          <cell r="E67">
            <v>25.888099</v>
          </cell>
          <cell r="F67">
            <v>42.591838259999996</v>
          </cell>
          <cell r="G67">
            <v>60.173795</v>
          </cell>
          <cell r="H67">
            <v>40.954579</v>
          </cell>
          <cell r="I67">
            <v>52.725274</v>
          </cell>
          <cell r="J67">
            <v>34.156001</v>
          </cell>
          <cell r="K67">
            <v>19.274952</v>
          </cell>
          <cell r="L67">
            <v>31.689991</v>
          </cell>
          <cell r="M67">
            <v>32.037079</v>
          </cell>
        </row>
        <row r="68">
          <cell r="B68">
            <v>0.34373</v>
          </cell>
          <cell r="C68">
            <v>0.421871</v>
          </cell>
          <cell r="D68">
            <v>0.648864</v>
          </cell>
          <cell r="E68">
            <v>0.162673</v>
          </cell>
          <cell r="F68">
            <v>0.185547</v>
          </cell>
          <cell r="G68">
            <v>0.643099</v>
          </cell>
          <cell r="H68">
            <v>0.33565497</v>
          </cell>
          <cell r="I68">
            <v>0.232844</v>
          </cell>
          <cell r="J68">
            <v>0.58208</v>
          </cell>
          <cell r="K68">
            <v>0.167531</v>
          </cell>
          <cell r="L68">
            <v>0.45184878</v>
          </cell>
          <cell r="M68">
            <v>0.276366</v>
          </cell>
        </row>
        <row r="69">
          <cell r="B69">
            <v>25.53475774</v>
          </cell>
          <cell r="C69">
            <v>31.69482455</v>
          </cell>
          <cell r="D69">
            <v>28.99097493</v>
          </cell>
          <cell r="E69">
            <v>28.27425511</v>
          </cell>
          <cell r="F69">
            <v>20.898460030000003</v>
          </cell>
          <cell r="G69">
            <v>28.981389670000002</v>
          </cell>
          <cell r="H69">
            <v>18.70589378</v>
          </cell>
          <cell r="I69">
            <v>29.066357</v>
          </cell>
          <cell r="J69">
            <v>50.199987060000005</v>
          </cell>
          <cell r="K69">
            <v>32.503996</v>
          </cell>
          <cell r="L69">
            <v>26.597921460000002</v>
          </cell>
          <cell r="M69">
            <v>37.127002</v>
          </cell>
        </row>
        <row r="72">
          <cell r="B72">
            <v>6.523267</v>
          </cell>
          <cell r="C72">
            <v>6.95122459</v>
          </cell>
          <cell r="D72">
            <v>7.373413</v>
          </cell>
          <cell r="E72">
            <v>5.248273</v>
          </cell>
          <cell r="F72">
            <v>3.986014</v>
          </cell>
          <cell r="G72">
            <v>6.556221</v>
          </cell>
          <cell r="H72">
            <v>4.308821</v>
          </cell>
          <cell r="I72">
            <v>6.273282</v>
          </cell>
          <cell r="J72">
            <v>4.280274</v>
          </cell>
          <cell r="K72">
            <v>5.254234</v>
          </cell>
          <cell r="L72">
            <v>5.247733</v>
          </cell>
          <cell r="M72">
            <v>7.592542</v>
          </cell>
        </row>
        <row r="73">
          <cell r="B73">
            <v>1.906288</v>
          </cell>
          <cell r="C73">
            <v>2.524509</v>
          </cell>
          <cell r="D73">
            <v>2.593484</v>
          </cell>
          <cell r="E73">
            <v>3.011616</v>
          </cell>
          <cell r="F73">
            <v>3.44586577</v>
          </cell>
          <cell r="G73">
            <v>3.526681</v>
          </cell>
          <cell r="H73">
            <v>2.936274</v>
          </cell>
          <cell r="I73">
            <v>2.896275</v>
          </cell>
          <cell r="J73">
            <v>4.58717</v>
          </cell>
          <cell r="K73">
            <v>3.256977</v>
          </cell>
          <cell r="L73">
            <v>2.899899</v>
          </cell>
          <cell r="M73">
            <v>4.709984</v>
          </cell>
        </row>
        <row r="74">
          <cell r="B74">
            <v>0.160507</v>
          </cell>
          <cell r="C74">
            <v>0.254223</v>
          </cell>
          <cell r="D74">
            <v>0.098376</v>
          </cell>
          <cell r="E74">
            <v>0.241534</v>
          </cell>
          <cell r="F74">
            <v>0.07297</v>
          </cell>
          <cell r="G74">
            <v>0.369398</v>
          </cell>
          <cell r="H74">
            <v>0.04488</v>
          </cell>
          <cell r="I74">
            <v>0.140548</v>
          </cell>
          <cell r="J74">
            <v>0.298906</v>
          </cell>
          <cell r="K74">
            <v>0.296944</v>
          </cell>
          <cell r="L74">
            <v>0.3964</v>
          </cell>
          <cell r="M74">
            <v>0.186054</v>
          </cell>
        </row>
        <row r="75">
          <cell r="B75">
            <v>0.97191</v>
          </cell>
          <cell r="C75">
            <v>1.94436</v>
          </cell>
          <cell r="D75">
            <v>1.40904</v>
          </cell>
          <cell r="E75">
            <v>1.13142</v>
          </cell>
          <cell r="F75">
            <v>0.81261</v>
          </cell>
          <cell r="G75">
            <v>1.944032</v>
          </cell>
          <cell r="H75">
            <v>1.94634</v>
          </cell>
          <cell r="I75">
            <v>0</v>
          </cell>
          <cell r="J75">
            <v>1.94403</v>
          </cell>
          <cell r="K75">
            <v>0.83982</v>
          </cell>
          <cell r="L75">
            <v>0.83982</v>
          </cell>
          <cell r="M75">
            <v>3.380157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0.012907</v>
          </cell>
          <cell r="F76">
            <v>0.011885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1">
          <cell r="B81">
            <v>1.2022868500000001</v>
          </cell>
          <cell r="C81">
            <v>3.0182615</v>
          </cell>
          <cell r="D81">
            <v>0.5772497099999999</v>
          </cell>
          <cell r="E81">
            <v>1.58027248</v>
          </cell>
          <cell r="F81">
            <v>6.62540252</v>
          </cell>
          <cell r="G81">
            <v>36.73236786</v>
          </cell>
          <cell r="H81">
            <v>26.07756405</v>
          </cell>
          <cell r="I81">
            <v>27.69597857</v>
          </cell>
          <cell r="J81">
            <v>4.5591443</v>
          </cell>
          <cell r="K81">
            <v>14.43601215</v>
          </cell>
          <cell r="L81">
            <v>12.38371698</v>
          </cell>
          <cell r="M81">
            <v>2.91710394</v>
          </cell>
        </row>
        <row r="82">
          <cell r="B82">
            <v>2416.4223450200006</v>
          </cell>
          <cell r="C82">
            <v>2940.944441669999</v>
          </cell>
          <cell r="D82">
            <v>3070.3123744199993</v>
          </cell>
          <cell r="E82">
            <v>2667.539867879999</v>
          </cell>
          <cell r="F82">
            <v>2340.3505227</v>
          </cell>
          <cell r="G82">
            <v>3107.12658278</v>
          </cell>
          <cell r="H82">
            <v>2600.341554220001</v>
          </cell>
          <cell r="I82">
            <v>2745.76370411</v>
          </cell>
          <cell r="J82">
            <v>2484.0906157699997</v>
          </cell>
          <cell r="K82">
            <v>2574.019966470001</v>
          </cell>
          <cell r="L82">
            <v>2378.748911670001</v>
          </cell>
          <cell r="M82">
            <v>2210.92472823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  <sheetName val="50พี่แก้ว"/>
    </sheetNames>
    <sheetDataSet>
      <sheetData sheetId="2">
        <row r="22">
          <cell r="B22">
            <v>3.908836</v>
          </cell>
          <cell r="C22">
            <v>1.129377</v>
          </cell>
          <cell r="D22">
            <v>0.42810820000000005</v>
          </cell>
          <cell r="E22">
            <v>0</v>
          </cell>
          <cell r="F22">
            <v>0</v>
          </cell>
          <cell r="G22">
            <v>9.70379271</v>
          </cell>
          <cell r="H22">
            <v>2.8504606000000003</v>
          </cell>
          <cell r="I22">
            <v>6.94098</v>
          </cell>
          <cell r="J22">
            <v>0</v>
          </cell>
          <cell r="K22">
            <v>0</v>
          </cell>
          <cell r="L22">
            <v>0.002401</v>
          </cell>
          <cell r="M22">
            <v>1.17085</v>
          </cell>
        </row>
        <row r="23">
          <cell r="B23">
            <v>8.0307886</v>
          </cell>
          <cell r="C23">
            <v>8.5918846</v>
          </cell>
          <cell r="D23">
            <v>8.558522980000001</v>
          </cell>
          <cell r="E23">
            <v>9.7335834</v>
          </cell>
          <cell r="F23">
            <v>9.32016157</v>
          </cell>
          <cell r="G23">
            <v>8.72105607</v>
          </cell>
          <cell r="H23">
            <v>9.279218279999998</v>
          </cell>
          <cell r="I23">
            <v>8.42623603</v>
          </cell>
          <cell r="J23">
            <v>8.65995951</v>
          </cell>
          <cell r="K23">
            <v>7.96318956</v>
          </cell>
          <cell r="L23">
            <v>8.11755427</v>
          </cell>
          <cell r="M23">
            <v>8.561959779999999</v>
          </cell>
        </row>
        <row r="24">
          <cell r="B24">
            <v>16.16917522</v>
          </cell>
          <cell r="C24">
            <v>15.839863130000001</v>
          </cell>
          <cell r="D24">
            <v>15.914076130000002</v>
          </cell>
          <cell r="E24">
            <v>16.42372444</v>
          </cell>
          <cell r="F24">
            <v>17.34455153</v>
          </cell>
          <cell r="G24">
            <v>15.88170311</v>
          </cell>
          <cell r="H24">
            <v>16.31341076</v>
          </cell>
          <cell r="I24">
            <v>16.15362024</v>
          </cell>
          <cell r="J24">
            <v>16.29858712</v>
          </cell>
          <cell r="K24">
            <v>15.60129336</v>
          </cell>
          <cell r="L24">
            <v>16.446796470000002</v>
          </cell>
          <cell r="M24">
            <v>17.33654124</v>
          </cell>
        </row>
        <row r="25">
          <cell r="B25">
            <v>1062.4709527999998</v>
          </cell>
          <cell r="C25">
            <v>1122.9248345199999</v>
          </cell>
          <cell r="D25">
            <v>1261.80890227</v>
          </cell>
          <cell r="E25">
            <v>1385.26409085</v>
          </cell>
          <cell r="F25">
            <v>1354.77682857</v>
          </cell>
          <cell r="G25">
            <v>1350.62715488</v>
          </cell>
          <cell r="H25">
            <v>1454.27654325</v>
          </cell>
          <cell r="I25">
            <v>1304.96201207</v>
          </cell>
          <cell r="J25">
            <v>1271.0281983900002</v>
          </cell>
          <cell r="K25">
            <v>1186.2951611800002</v>
          </cell>
          <cell r="L25">
            <v>1399.93949341</v>
          </cell>
          <cell r="M25">
            <v>1368.42502704</v>
          </cell>
        </row>
        <row r="34">
          <cell r="B34">
            <v>4613.6594326</v>
          </cell>
          <cell r="C34">
            <v>4425.10275075</v>
          </cell>
          <cell r="D34">
            <v>5405.21852583</v>
          </cell>
          <cell r="E34">
            <v>5806.5523922600005</v>
          </cell>
          <cell r="F34">
            <v>5318.93102281</v>
          </cell>
          <cell r="G34">
            <v>5685.15095229</v>
          </cell>
          <cell r="H34">
            <v>6372.681758199999</v>
          </cell>
          <cell r="I34">
            <v>6826.9560603</v>
          </cell>
          <cell r="J34">
            <v>6285.22737846</v>
          </cell>
          <cell r="K34">
            <v>6393.87387979</v>
          </cell>
          <cell r="L34">
            <v>6036.42818923</v>
          </cell>
          <cell r="M34">
            <v>5812.052047239999</v>
          </cell>
        </row>
        <row r="35">
          <cell r="B35">
            <v>2627.35942214</v>
          </cell>
          <cell r="C35">
            <v>1837.39086778</v>
          </cell>
          <cell r="D35">
            <v>1846.18098663</v>
          </cell>
          <cell r="E35">
            <v>1801.9901145</v>
          </cell>
          <cell r="F35">
            <v>1897.0145029300002</v>
          </cell>
          <cell r="G35">
            <v>2216.1565317199997</v>
          </cell>
          <cell r="H35">
            <v>2176.33320346</v>
          </cell>
          <cell r="I35">
            <v>2347.3265150300003</v>
          </cell>
          <cell r="J35">
            <v>2283.76925734</v>
          </cell>
          <cell r="K35">
            <v>2519.7658483200003</v>
          </cell>
          <cell r="L35">
            <v>2523.5245136599997</v>
          </cell>
          <cell r="M35">
            <v>2025.44179547</v>
          </cell>
        </row>
        <row r="36">
          <cell r="B36">
            <v>1070.91794748</v>
          </cell>
          <cell r="C36">
            <v>1843.16872251</v>
          </cell>
          <cell r="D36">
            <v>1985.2372679100001</v>
          </cell>
          <cell r="E36">
            <v>2162.62669379</v>
          </cell>
          <cell r="F36">
            <v>2113.50049654</v>
          </cell>
          <cell r="G36">
            <v>1841.80529377</v>
          </cell>
          <cell r="H36">
            <v>1620.7403978900002</v>
          </cell>
          <cell r="I36">
            <v>1761.45836001</v>
          </cell>
          <cell r="J36">
            <v>1810.8583090999998</v>
          </cell>
          <cell r="K36">
            <v>1586.62992371</v>
          </cell>
          <cell r="L36">
            <v>1701.5672395699999</v>
          </cell>
          <cell r="M36">
            <v>1488.32642502</v>
          </cell>
        </row>
        <row r="37">
          <cell r="B37">
            <v>2824.3506307800003</v>
          </cell>
          <cell r="C37">
            <v>2623.89755195</v>
          </cell>
          <cell r="D37">
            <v>3307.09918061</v>
          </cell>
          <cell r="E37">
            <v>3066.58406824</v>
          </cell>
          <cell r="F37">
            <v>3316.5970085900003</v>
          </cell>
          <cell r="G37">
            <v>5121.2289986099995</v>
          </cell>
          <cell r="H37">
            <v>3436.97700958</v>
          </cell>
          <cell r="I37">
            <v>4375.3469797</v>
          </cell>
          <cell r="J37">
            <v>4312.13332949</v>
          </cell>
          <cell r="K37">
            <v>4179.23808775</v>
          </cell>
          <cell r="L37">
            <v>3479.54246542</v>
          </cell>
          <cell r="M37">
            <v>4080.48657663</v>
          </cell>
        </row>
        <row r="38">
          <cell r="B38">
            <v>4588.220814939999</v>
          </cell>
          <cell r="C38">
            <v>4365.34922817</v>
          </cell>
          <cell r="D38">
            <v>5089.841639470001</v>
          </cell>
          <cell r="E38">
            <v>6293.80362798</v>
          </cell>
          <cell r="F38">
            <v>3290.0792175799997</v>
          </cell>
          <cell r="G38">
            <v>3819.33481312</v>
          </cell>
          <cell r="H38">
            <v>4722.22026398</v>
          </cell>
          <cell r="I38">
            <v>4050.93943238</v>
          </cell>
          <cell r="J38">
            <v>4482.28128905</v>
          </cell>
          <cell r="K38">
            <v>3948.7152803000004</v>
          </cell>
          <cell r="L38">
            <v>3581.8247924499997</v>
          </cell>
          <cell r="M38">
            <v>4079.84288986</v>
          </cell>
        </row>
        <row r="39">
          <cell r="B39">
            <v>786.0106260499999</v>
          </cell>
          <cell r="C39">
            <v>874.1260658799999</v>
          </cell>
          <cell r="D39">
            <v>884.66594461</v>
          </cell>
          <cell r="E39">
            <v>729.48609996</v>
          </cell>
          <cell r="F39">
            <v>904.9669620599999</v>
          </cell>
          <cell r="G39">
            <v>1260.72784017</v>
          </cell>
          <cell r="H39">
            <v>947.9479400399999</v>
          </cell>
          <cell r="I39">
            <v>926.95437323</v>
          </cell>
          <cell r="J39">
            <v>831.21354496</v>
          </cell>
          <cell r="K39">
            <v>809.54974067</v>
          </cell>
          <cell r="L39">
            <v>820.75895191</v>
          </cell>
          <cell r="M39">
            <v>969.11923715</v>
          </cell>
        </row>
        <row r="40">
          <cell r="B40">
            <v>223.93979303</v>
          </cell>
          <cell r="C40">
            <v>222.85079229</v>
          </cell>
          <cell r="D40">
            <v>254.24502609</v>
          </cell>
          <cell r="E40">
            <v>231.45472200999998</v>
          </cell>
          <cell r="F40">
            <v>297.63102843</v>
          </cell>
          <cell r="G40">
            <v>380.53743449</v>
          </cell>
          <cell r="H40">
            <v>300.3020498</v>
          </cell>
          <cell r="I40">
            <v>244.58873857</v>
          </cell>
          <cell r="J40">
            <v>263.30089402</v>
          </cell>
          <cell r="K40">
            <v>191.17876806</v>
          </cell>
          <cell r="L40">
            <v>248.74270891</v>
          </cell>
          <cell r="M40">
            <v>221.66333047</v>
          </cell>
        </row>
        <row r="41">
          <cell r="B41">
            <v>157.33267494</v>
          </cell>
          <cell r="C41">
            <v>179.30589397</v>
          </cell>
          <cell r="D41">
            <v>188.18029614</v>
          </cell>
          <cell r="E41">
            <v>164.58676433000002</v>
          </cell>
          <cell r="F41">
            <v>162.06744791</v>
          </cell>
          <cell r="G41">
            <v>145.21790148</v>
          </cell>
          <cell r="H41">
            <v>192.41570095</v>
          </cell>
          <cell r="I41">
            <v>141.9995815</v>
          </cell>
          <cell r="J41">
            <v>176.49006875</v>
          </cell>
          <cell r="K41">
            <v>175.02862639</v>
          </cell>
          <cell r="L41">
            <v>159.4760319</v>
          </cell>
          <cell r="M41">
            <v>162.80919269</v>
          </cell>
        </row>
        <row r="42">
          <cell r="B42">
            <v>33.4228695</v>
          </cell>
          <cell r="C42">
            <v>48.70698365</v>
          </cell>
          <cell r="D42">
            <v>49.043075619999996</v>
          </cell>
          <cell r="E42">
            <v>65.75674402</v>
          </cell>
          <cell r="F42">
            <v>63.48437956</v>
          </cell>
          <cell r="G42">
            <v>72.2174834</v>
          </cell>
          <cell r="H42">
            <v>76.87728643999999</v>
          </cell>
          <cell r="I42">
            <v>65.49275321</v>
          </cell>
          <cell r="J42">
            <v>73.93027434</v>
          </cell>
          <cell r="K42">
            <v>75.39525238</v>
          </cell>
          <cell r="L42">
            <v>62.812507200000006</v>
          </cell>
          <cell r="M42">
            <v>66.85284832</v>
          </cell>
        </row>
        <row r="43">
          <cell r="B43">
            <v>6.01663109</v>
          </cell>
          <cell r="C43">
            <v>7.42268612</v>
          </cell>
          <cell r="D43">
            <v>6.97953831</v>
          </cell>
          <cell r="E43">
            <v>7.07414494</v>
          </cell>
          <cell r="F43">
            <v>8.64567006</v>
          </cell>
          <cell r="G43">
            <v>7.53271639</v>
          </cell>
          <cell r="H43">
            <v>6.52476594</v>
          </cell>
          <cell r="I43">
            <v>7.24087542</v>
          </cell>
          <cell r="J43">
            <v>3.79122519</v>
          </cell>
          <cell r="K43">
            <v>6.7369117</v>
          </cell>
          <cell r="L43">
            <v>11.15180034</v>
          </cell>
          <cell r="M43">
            <v>7.90993679</v>
          </cell>
        </row>
        <row r="44">
          <cell r="B44">
            <v>25.44219401</v>
          </cell>
          <cell r="C44">
            <v>28.54904925</v>
          </cell>
          <cell r="D44">
            <v>34.67695702</v>
          </cell>
          <cell r="E44">
            <v>42.842369579999996</v>
          </cell>
          <cell r="F44">
            <v>53.27108883</v>
          </cell>
          <cell r="G44">
            <v>46.2835063</v>
          </cell>
          <cell r="H44">
            <v>39.59140989</v>
          </cell>
          <cell r="I44">
            <v>32.23406608</v>
          </cell>
          <cell r="J44">
            <v>31.04088012</v>
          </cell>
          <cell r="K44">
            <v>28.80661119</v>
          </cell>
          <cell r="L44">
            <v>32.36334805</v>
          </cell>
          <cell r="M44">
            <v>29.8165972</v>
          </cell>
        </row>
        <row r="45">
          <cell r="B45">
            <v>9.220602529999999</v>
          </cell>
          <cell r="C45">
            <v>9.104158470000002</v>
          </cell>
          <cell r="D45">
            <v>9.05880725</v>
          </cell>
          <cell r="E45">
            <v>7.82852166</v>
          </cell>
          <cell r="F45">
            <v>8.49539929</v>
          </cell>
          <cell r="G45">
            <v>10.448387460000001</v>
          </cell>
          <cell r="H45">
            <v>12.92916681</v>
          </cell>
          <cell r="I45">
            <v>9.15951454</v>
          </cell>
          <cell r="J45">
            <v>9.90816275</v>
          </cell>
          <cell r="K45">
            <v>8.36862134</v>
          </cell>
          <cell r="L45">
            <v>8.67348989</v>
          </cell>
          <cell r="M45">
            <v>9.38614235</v>
          </cell>
        </row>
        <row r="46">
          <cell r="B46">
            <v>0.07182975</v>
          </cell>
          <cell r="C46">
            <v>0.78891422</v>
          </cell>
          <cell r="D46">
            <v>1.10482371</v>
          </cell>
          <cell r="E46">
            <v>0.7641760200000001</v>
          </cell>
          <cell r="F46">
            <v>0.6381350600000001</v>
          </cell>
          <cell r="G46">
            <v>0.09726269</v>
          </cell>
          <cell r="H46">
            <v>0.11320097999999999</v>
          </cell>
          <cell r="I46">
            <v>0.59687279</v>
          </cell>
          <cell r="J46">
            <v>0.56645424</v>
          </cell>
          <cell r="K46">
            <v>0.06498698</v>
          </cell>
          <cell r="L46">
            <v>0.48994859</v>
          </cell>
          <cell r="M46">
            <v>0.05493062</v>
          </cell>
        </row>
        <row r="47">
          <cell r="B47">
            <v>1.85105467</v>
          </cell>
          <cell r="C47">
            <v>6.0819436200000005</v>
          </cell>
          <cell r="D47">
            <v>3.98332158</v>
          </cell>
          <cell r="E47">
            <v>3.73062387</v>
          </cell>
          <cell r="F47">
            <v>2.5757374900000003</v>
          </cell>
          <cell r="G47">
            <v>2.8493862400000003</v>
          </cell>
          <cell r="H47">
            <v>2.0957656</v>
          </cell>
          <cell r="I47">
            <v>1.9181377800000001</v>
          </cell>
          <cell r="J47">
            <v>1.6208501599999998</v>
          </cell>
          <cell r="K47">
            <v>2.65270817</v>
          </cell>
          <cell r="L47">
            <v>3.33733632</v>
          </cell>
          <cell r="M47">
            <v>3.28191493</v>
          </cell>
        </row>
        <row r="48">
          <cell r="B48">
            <v>4.0316832</v>
          </cell>
          <cell r="C48">
            <v>4.0312992</v>
          </cell>
          <cell r="D48">
            <v>4.0314912000000005</v>
          </cell>
          <cell r="E48">
            <v>4.0312992</v>
          </cell>
          <cell r="F48">
            <v>2.0431871999999998</v>
          </cell>
          <cell r="G48">
            <v>4.1184768</v>
          </cell>
          <cell r="H48">
            <v>1.5082716</v>
          </cell>
          <cell r="I48">
            <v>1.7210231999999999</v>
          </cell>
          <cell r="J48">
            <v>3.2116152000000002</v>
          </cell>
          <cell r="K48">
            <v>2.2532472</v>
          </cell>
          <cell r="L48">
            <v>1.764348</v>
          </cell>
          <cell r="M48">
            <v>1.8216792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4">
          <cell r="B54">
            <v>14.762556609999999</v>
          </cell>
          <cell r="C54">
            <v>11.304861859999999</v>
          </cell>
          <cell r="D54">
            <v>44.661489200000005</v>
          </cell>
          <cell r="E54">
            <v>59.85439735</v>
          </cell>
          <cell r="F54">
            <v>30.4388413</v>
          </cell>
          <cell r="G54">
            <v>25.64756825</v>
          </cell>
          <cell r="H54">
            <v>14.91830927</v>
          </cell>
          <cell r="I54">
            <v>19.24107981</v>
          </cell>
          <cell r="J54">
            <v>16.904877059999997</v>
          </cell>
          <cell r="K54">
            <v>13.48748963</v>
          </cell>
          <cell r="L54">
            <v>14.70585459</v>
          </cell>
          <cell r="M54">
            <v>12.21975025</v>
          </cell>
        </row>
        <row r="55">
          <cell r="B55">
            <v>18073.281679939995</v>
          </cell>
          <cell r="C55">
            <v>17634.538351940002</v>
          </cell>
          <cell r="D55">
            <v>20400.65628776</v>
          </cell>
          <cell r="E55">
            <v>21860.388158400005</v>
          </cell>
          <cell r="F55">
            <v>18851.821667310007</v>
          </cell>
          <cell r="G55">
            <v>22014.915802949996</v>
          </cell>
          <cell r="H55">
            <v>21404.193318320005</v>
          </cell>
          <cell r="I55">
            <v>22142.71623189</v>
          </cell>
          <cell r="J55">
            <v>21882.235155250008</v>
          </cell>
          <cell r="K55">
            <v>21151.60562768</v>
          </cell>
          <cell r="L55">
            <v>20111.667370180003</v>
          </cell>
          <cell r="M55">
            <v>20365.40882225</v>
          </cell>
        </row>
        <row r="61">
          <cell r="B61">
            <v>142.592698</v>
          </cell>
          <cell r="C61">
            <v>147.471644</v>
          </cell>
          <cell r="D61">
            <v>93.083035</v>
          </cell>
          <cell r="E61">
            <v>92.979859</v>
          </cell>
          <cell r="F61">
            <v>89.16491982</v>
          </cell>
          <cell r="G61">
            <v>239.8992043</v>
          </cell>
          <cell r="H61">
            <v>490.20563101</v>
          </cell>
          <cell r="I61">
            <v>81.8738628</v>
          </cell>
          <cell r="J61">
            <v>79.377365</v>
          </cell>
          <cell r="K61">
            <v>172.161448</v>
          </cell>
          <cell r="L61">
            <v>80.41220403</v>
          </cell>
          <cell r="M61">
            <v>52.944195969999996</v>
          </cell>
        </row>
        <row r="62">
          <cell r="B62">
            <v>715.745445</v>
          </cell>
          <cell r="C62">
            <v>656.887452</v>
          </cell>
          <cell r="D62">
            <v>151.740205</v>
          </cell>
          <cell r="E62">
            <v>489.153483</v>
          </cell>
          <cell r="F62">
            <v>711.712999</v>
          </cell>
          <cell r="G62">
            <v>774.464388</v>
          </cell>
          <cell r="H62">
            <v>766.99989</v>
          </cell>
          <cell r="I62">
            <v>921.485351</v>
          </cell>
          <cell r="J62">
            <v>1000.02798</v>
          </cell>
          <cell r="K62">
            <v>659.546105</v>
          </cell>
          <cell r="L62">
            <v>974.914159</v>
          </cell>
          <cell r="M62">
            <v>1726.12576</v>
          </cell>
        </row>
        <row r="63">
          <cell r="B63">
            <v>544.0833692799999</v>
          </cell>
          <cell r="C63">
            <v>932.87871264</v>
          </cell>
          <cell r="D63">
            <v>796.2440617999999</v>
          </cell>
          <cell r="E63">
            <v>753.5895175</v>
          </cell>
          <cell r="F63">
            <v>698.708506</v>
          </cell>
          <cell r="G63">
            <v>912.91300925</v>
          </cell>
          <cell r="H63">
            <v>866.59956716</v>
          </cell>
          <cell r="I63">
            <v>638.84738979</v>
          </cell>
          <cell r="J63">
            <v>569.24155891</v>
          </cell>
          <cell r="K63">
            <v>417.807528</v>
          </cell>
          <cell r="L63">
            <v>332.41326219999996</v>
          </cell>
          <cell r="M63">
            <v>695.605167</v>
          </cell>
        </row>
        <row r="64">
          <cell r="B64">
            <v>6.422669</v>
          </cell>
          <cell r="C64">
            <v>5.139593</v>
          </cell>
          <cell r="D64">
            <v>11.013626</v>
          </cell>
          <cell r="E64">
            <v>7.465715</v>
          </cell>
          <cell r="F64">
            <v>7.875091</v>
          </cell>
          <cell r="G64">
            <v>9.019291</v>
          </cell>
          <cell r="H64">
            <v>5.753456</v>
          </cell>
          <cell r="I64">
            <v>4.20156</v>
          </cell>
          <cell r="J64">
            <v>8.126088</v>
          </cell>
          <cell r="K64">
            <v>12.676786</v>
          </cell>
          <cell r="L64">
            <v>5.638058</v>
          </cell>
          <cell r="M64">
            <v>3.2110616000000003</v>
          </cell>
        </row>
        <row r="65">
          <cell r="B65">
            <v>582.71353951</v>
          </cell>
          <cell r="C65">
            <v>717.95756</v>
          </cell>
          <cell r="D65">
            <v>1089.5108342</v>
          </cell>
          <cell r="E65">
            <v>677.308089</v>
          </cell>
          <cell r="F65">
            <v>681.4360283999999</v>
          </cell>
          <cell r="G65">
            <v>656.08794649</v>
          </cell>
          <cell r="H65">
            <v>364.493444</v>
          </cell>
          <cell r="I65">
            <v>610.7625765</v>
          </cell>
          <cell r="J65">
            <v>555.625261</v>
          </cell>
          <cell r="K65">
            <v>673.647064</v>
          </cell>
          <cell r="L65">
            <v>364.703785</v>
          </cell>
          <cell r="M65">
            <v>528.169774</v>
          </cell>
        </row>
        <row r="66">
          <cell r="B66">
            <v>2.269002</v>
          </cell>
          <cell r="C66">
            <v>2.374915</v>
          </cell>
          <cell r="D66">
            <v>1.586308</v>
          </cell>
          <cell r="E66">
            <v>1.555786</v>
          </cell>
          <cell r="F66">
            <v>0.803003</v>
          </cell>
          <cell r="G66">
            <v>1.769512</v>
          </cell>
          <cell r="H66">
            <v>1.660961</v>
          </cell>
          <cell r="I66">
            <v>1.029369</v>
          </cell>
          <cell r="J66">
            <v>0.575893</v>
          </cell>
          <cell r="K66">
            <v>0.968674</v>
          </cell>
          <cell r="L66">
            <v>2.08591182</v>
          </cell>
          <cell r="M66">
            <v>2.729118</v>
          </cell>
        </row>
        <row r="67">
          <cell r="B67">
            <v>18.556886</v>
          </cell>
          <cell r="C67">
            <v>24.132033</v>
          </cell>
          <cell r="D67">
            <v>21.585871</v>
          </cell>
          <cell r="E67">
            <v>33.063429</v>
          </cell>
          <cell r="F67">
            <v>45.487986</v>
          </cell>
          <cell r="G67">
            <v>55.194688</v>
          </cell>
          <cell r="H67">
            <v>71.174241</v>
          </cell>
          <cell r="I67">
            <v>76.985304</v>
          </cell>
          <cell r="J67">
            <v>31.560598</v>
          </cell>
          <cell r="K67">
            <v>28.95701</v>
          </cell>
          <cell r="L67">
            <v>17.14166</v>
          </cell>
          <cell r="M67">
            <v>18.447949</v>
          </cell>
        </row>
        <row r="68">
          <cell r="B68">
            <v>0.124349</v>
          </cell>
          <cell r="C68">
            <v>0.442179</v>
          </cell>
          <cell r="D68">
            <v>0.551448</v>
          </cell>
          <cell r="E68">
            <v>0.157217</v>
          </cell>
          <cell r="F68">
            <v>0.322137</v>
          </cell>
          <cell r="G68">
            <v>0.382444</v>
          </cell>
          <cell r="H68">
            <v>0.469396</v>
          </cell>
          <cell r="I68">
            <v>0.544198</v>
          </cell>
          <cell r="J68">
            <v>0.503572</v>
          </cell>
          <cell r="K68">
            <v>0.331825</v>
          </cell>
          <cell r="L68">
            <v>0.53785</v>
          </cell>
          <cell r="M68">
            <v>0.871828</v>
          </cell>
        </row>
        <row r="69">
          <cell r="B69">
            <v>30.050357809999998</v>
          </cell>
          <cell r="C69">
            <v>56.19628426</v>
          </cell>
          <cell r="D69">
            <v>42.41168612</v>
          </cell>
          <cell r="E69">
            <v>29.777372</v>
          </cell>
          <cell r="F69">
            <v>30.67182942</v>
          </cell>
          <cell r="G69">
            <v>33.41820131</v>
          </cell>
          <cell r="H69">
            <v>30.703208399999998</v>
          </cell>
          <cell r="I69">
            <v>39.46307135</v>
          </cell>
          <cell r="J69">
            <v>33.027263</v>
          </cell>
          <cell r="K69">
            <v>32.116776890000004</v>
          </cell>
          <cell r="L69">
            <v>38.831211</v>
          </cell>
          <cell r="M69">
            <v>39.69364788</v>
          </cell>
        </row>
        <row r="72">
          <cell r="B72">
            <v>8.101049</v>
          </cell>
          <cell r="C72">
            <v>5.65732732</v>
          </cell>
          <cell r="D72">
            <v>4.615384</v>
          </cell>
          <cell r="E72">
            <v>5.481335</v>
          </cell>
          <cell r="F72">
            <v>7.419114</v>
          </cell>
          <cell r="G72">
            <v>5.826969</v>
          </cell>
          <cell r="H72">
            <v>5.269637</v>
          </cell>
          <cell r="I72">
            <v>6.129894</v>
          </cell>
          <cell r="J72">
            <v>4.505539</v>
          </cell>
          <cell r="K72">
            <v>5.92926336</v>
          </cell>
          <cell r="L72">
            <v>4.853903</v>
          </cell>
          <cell r="M72">
            <v>9.708643</v>
          </cell>
        </row>
        <row r="73">
          <cell r="B73">
            <v>2.884181</v>
          </cell>
          <cell r="C73">
            <v>4.036711</v>
          </cell>
          <cell r="D73">
            <v>3.269635</v>
          </cell>
          <cell r="E73">
            <v>2.514426</v>
          </cell>
          <cell r="F73">
            <v>4.763384</v>
          </cell>
          <cell r="G73">
            <v>3.401889</v>
          </cell>
          <cell r="H73">
            <v>5.324578</v>
          </cell>
          <cell r="I73">
            <v>7.240622</v>
          </cell>
          <cell r="J73">
            <v>4.296386</v>
          </cell>
          <cell r="K73">
            <v>4.839024</v>
          </cell>
          <cell r="L73">
            <v>4.967527</v>
          </cell>
          <cell r="M73">
            <v>6.00475</v>
          </cell>
        </row>
        <row r="74">
          <cell r="B74">
            <v>0.083377</v>
          </cell>
          <cell r="C74">
            <v>0.378026</v>
          </cell>
          <cell r="D74">
            <v>0.335756</v>
          </cell>
          <cell r="E74">
            <v>0.156978</v>
          </cell>
          <cell r="F74">
            <v>0.155214</v>
          </cell>
          <cell r="G74">
            <v>0.375735</v>
          </cell>
          <cell r="H74">
            <v>0.138539</v>
          </cell>
          <cell r="I74">
            <v>0.278525</v>
          </cell>
          <cell r="J74">
            <v>0.046367</v>
          </cell>
          <cell r="K74">
            <v>0.349798</v>
          </cell>
          <cell r="L74">
            <v>0.321501</v>
          </cell>
          <cell r="M74">
            <v>0.199543</v>
          </cell>
        </row>
        <row r="75">
          <cell r="B75">
            <v>0.90984</v>
          </cell>
          <cell r="C75">
            <v>2.46657</v>
          </cell>
          <cell r="D75">
            <v>1.87998</v>
          </cell>
          <cell r="E75">
            <v>1.87404</v>
          </cell>
          <cell r="F75">
            <v>1.43079</v>
          </cell>
          <cell r="G75">
            <v>1.956267</v>
          </cell>
          <cell r="H75">
            <v>0</v>
          </cell>
          <cell r="I75">
            <v>0.00018</v>
          </cell>
          <cell r="J75">
            <v>1.02027</v>
          </cell>
          <cell r="K75">
            <v>1.944</v>
          </cell>
          <cell r="L75">
            <v>1.21542</v>
          </cell>
          <cell r="M75">
            <v>2.67267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1">
          <cell r="B81">
            <v>4.01660035</v>
          </cell>
          <cell r="C81">
            <v>4.6906241699999995</v>
          </cell>
          <cell r="D81">
            <v>2.5346504700000003</v>
          </cell>
          <cell r="E81">
            <v>4.9125385</v>
          </cell>
          <cell r="F81">
            <v>0.63279291</v>
          </cell>
          <cell r="G81">
            <v>3.85156125</v>
          </cell>
          <cell r="H81">
            <v>18.464021010000003</v>
          </cell>
          <cell r="I81">
            <v>5.60508589</v>
          </cell>
          <cell r="J81">
            <v>2.6571698500000003</v>
          </cell>
          <cell r="K81">
            <v>3.86921865</v>
          </cell>
          <cell r="L81">
            <v>10.92974067</v>
          </cell>
          <cell r="M81">
            <v>5.1951241900000005</v>
          </cell>
        </row>
        <row r="82">
          <cell r="B82">
            <v>2062.4621989499997</v>
          </cell>
          <cell r="C82">
            <v>2561.8390083900003</v>
          </cell>
          <cell r="D82">
            <v>2220.6241735900007</v>
          </cell>
          <cell r="E82">
            <v>2099.989785</v>
          </cell>
          <cell r="F82">
            <v>2280.5837945499993</v>
          </cell>
          <cell r="G82">
            <v>2707.9335626</v>
          </cell>
          <cell r="H82">
            <v>2629.959384580001</v>
          </cell>
          <cell r="I82">
            <v>2401.3879693299996</v>
          </cell>
          <cell r="J82">
            <v>2290.5913107600004</v>
          </cell>
          <cell r="K82">
            <v>2015.1445209</v>
          </cell>
          <cell r="L82">
            <v>1838.9685937199997</v>
          </cell>
          <cell r="M82">
            <v>3092.7500816399997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</sheetNames>
    <sheetDataSet>
      <sheetData sheetId="2">
        <row r="22">
          <cell r="B22">
            <v>0.816315</v>
          </cell>
          <cell r="C22">
            <v>2.556064</v>
          </cell>
          <cell r="D22">
            <v>3.56763249</v>
          </cell>
          <cell r="E22">
            <v>0</v>
          </cell>
          <cell r="F22">
            <v>0</v>
          </cell>
          <cell r="G22">
            <v>2.409192</v>
          </cell>
          <cell r="H22">
            <v>1.426843</v>
          </cell>
          <cell r="I22">
            <v>1.25636</v>
          </cell>
          <cell r="J22">
            <v>0</v>
          </cell>
          <cell r="K22">
            <v>0.045635</v>
          </cell>
          <cell r="L22">
            <v>3.020172</v>
          </cell>
          <cell r="M22">
            <v>0.878306</v>
          </cell>
        </row>
        <row r="23">
          <cell r="B23">
            <v>8.3984381</v>
          </cell>
          <cell r="C23">
            <v>8.38954472</v>
          </cell>
          <cell r="D23">
            <v>9.07929742</v>
          </cell>
          <cell r="E23">
            <v>10.290304970000001</v>
          </cell>
          <cell r="F23">
            <v>9.713111199999998</v>
          </cell>
          <cell r="G23">
            <v>8.95215291</v>
          </cell>
          <cell r="H23">
            <v>10.03690548</v>
          </cell>
          <cell r="I23">
            <v>9.088955380000002</v>
          </cell>
          <cell r="J23">
            <v>9.200709810000001</v>
          </cell>
          <cell r="K23">
            <v>9.029224880000001</v>
          </cell>
          <cell r="L23">
            <v>9.18816731</v>
          </cell>
          <cell r="M23">
            <v>9.53271964</v>
          </cell>
        </row>
        <row r="24">
          <cell r="B24">
            <v>17.46040011</v>
          </cell>
          <cell r="C24">
            <v>17.06878613</v>
          </cell>
          <cell r="D24">
            <v>17.01824628</v>
          </cell>
          <cell r="E24">
            <v>18.02685622</v>
          </cell>
          <cell r="F24">
            <v>18.22169081</v>
          </cell>
          <cell r="G24">
            <v>16.64872074</v>
          </cell>
          <cell r="H24">
            <v>16.851175519999998</v>
          </cell>
          <cell r="I24">
            <v>16.225368449999998</v>
          </cell>
          <cell r="J24">
            <v>15.82888477</v>
          </cell>
          <cell r="K24">
            <v>15.77373172</v>
          </cell>
          <cell r="L24">
            <v>16.14714767</v>
          </cell>
          <cell r="M24">
            <v>16.787738219999998</v>
          </cell>
        </row>
        <row r="25">
          <cell r="B25">
            <v>1227.05021869</v>
          </cell>
          <cell r="C25">
            <v>1224.85445316</v>
          </cell>
          <cell r="D25">
            <v>1213.18763827</v>
          </cell>
          <cell r="E25">
            <v>1275.18083953</v>
          </cell>
          <cell r="F25">
            <v>1266.9623746900002</v>
          </cell>
          <cell r="G25">
            <v>1020.8359295299999</v>
          </cell>
          <cell r="H25">
            <v>1.0661197</v>
          </cell>
          <cell r="I25">
            <v>0</v>
          </cell>
          <cell r="J25">
            <v>0</v>
          </cell>
          <cell r="K25">
            <v>0</v>
          </cell>
          <cell r="L25">
            <v>0.01300196</v>
          </cell>
          <cell r="M25">
            <v>0</v>
          </cell>
        </row>
        <row r="34">
          <cell r="B34">
            <v>6200.86832124</v>
          </cell>
          <cell r="C34">
            <v>5871.9006911999995</v>
          </cell>
          <cell r="D34">
            <v>5959.7999048599995</v>
          </cell>
          <cell r="E34">
            <v>7352.190228439999</v>
          </cell>
          <cell r="F34">
            <v>5984.66772517</v>
          </cell>
          <cell r="G34">
            <v>5961.66222862</v>
          </cell>
          <cell r="H34">
            <v>6508.47170102</v>
          </cell>
          <cell r="I34">
            <v>6575.82139533</v>
          </cell>
          <cell r="J34">
            <v>5952.154254520001</v>
          </cell>
          <cell r="K34">
            <v>6070.23447049</v>
          </cell>
          <cell r="L34">
            <v>6785.5180101999995</v>
          </cell>
          <cell r="M34">
            <v>6061.75317957</v>
          </cell>
        </row>
        <row r="35">
          <cell r="B35">
            <v>2681.31742021</v>
          </cell>
          <cell r="C35">
            <v>2409.25764244</v>
          </cell>
          <cell r="D35">
            <v>2592.6902934699997</v>
          </cell>
          <cell r="E35">
            <v>2258.02080032</v>
          </cell>
          <cell r="F35">
            <v>2433.35177001</v>
          </cell>
          <cell r="G35">
            <v>3217.7792903600002</v>
          </cell>
          <cell r="H35">
            <v>3056.7550330900003</v>
          </cell>
          <cell r="I35">
            <v>2381.31460648</v>
          </cell>
          <cell r="J35">
            <v>2737.3224321999996</v>
          </cell>
          <cell r="K35">
            <v>3291.5005467600004</v>
          </cell>
          <cell r="L35">
            <v>2620.3097372800003</v>
          </cell>
          <cell r="M35">
            <v>1455.37500606</v>
          </cell>
        </row>
        <row r="36">
          <cell r="B36">
            <v>2205.3031405799998</v>
          </cell>
          <cell r="C36">
            <v>2940.1820679899997</v>
          </cell>
          <cell r="D36">
            <v>1821.54843026</v>
          </cell>
          <cell r="E36">
            <v>2218.25017715</v>
          </cell>
          <cell r="F36">
            <v>2331.50296483</v>
          </cell>
          <cell r="G36">
            <v>2220.36402028</v>
          </cell>
          <cell r="H36">
            <v>1800.4040028499999</v>
          </cell>
          <cell r="I36">
            <v>2603.03892988</v>
          </cell>
          <cell r="J36">
            <v>1481.2336996400002</v>
          </cell>
          <cell r="K36">
            <v>1986.00299401</v>
          </cell>
          <cell r="L36">
            <v>1660.20487492</v>
          </cell>
          <cell r="M36">
            <v>2032.6511034100001</v>
          </cell>
        </row>
        <row r="37">
          <cell r="B37">
            <v>3725.10299529</v>
          </cell>
          <cell r="C37">
            <v>4670.47109334</v>
          </cell>
          <cell r="D37">
            <v>5402.6943672</v>
          </cell>
          <cell r="E37">
            <v>4165.46016814</v>
          </cell>
          <cell r="F37">
            <v>3924.73177879</v>
          </cell>
          <cell r="G37">
            <v>5437.5215252299995</v>
          </cell>
          <cell r="H37">
            <v>4232.23425287</v>
          </cell>
          <cell r="I37">
            <v>4658.46870976</v>
          </cell>
          <cell r="J37">
            <v>3791.16578934</v>
          </cell>
          <cell r="K37">
            <v>3809.48156461</v>
          </cell>
          <cell r="L37">
            <v>4074.58972682</v>
          </cell>
          <cell r="M37">
            <v>4095.29589944</v>
          </cell>
        </row>
        <row r="38">
          <cell r="B38">
            <v>3712.24026512</v>
          </cell>
          <cell r="C38">
            <v>3641.7071576999997</v>
          </cell>
          <cell r="D38">
            <v>4526.61821211</v>
          </cell>
          <cell r="E38">
            <v>5059.85537387</v>
          </cell>
          <cell r="F38">
            <v>3198.66816677</v>
          </cell>
          <cell r="G38">
            <v>3392.05172973</v>
          </cell>
          <cell r="H38">
            <v>4442.98795777</v>
          </cell>
          <cell r="I38">
            <v>3042.00379956</v>
          </cell>
          <cell r="J38">
            <v>4479.582422</v>
          </cell>
          <cell r="K38">
            <v>4233.71734038</v>
          </cell>
          <cell r="L38">
            <v>4034.12593623</v>
          </cell>
          <cell r="M38">
            <v>4173.19708918</v>
          </cell>
        </row>
        <row r="39">
          <cell r="B39">
            <v>883.1938949400001</v>
          </cell>
          <cell r="C39">
            <v>1012.9743244800001</v>
          </cell>
          <cell r="D39">
            <v>1108.61991953</v>
          </cell>
          <cell r="E39">
            <v>858.06512394</v>
          </cell>
          <cell r="F39">
            <v>938.7765461900001</v>
          </cell>
          <cell r="G39">
            <v>1258.17876347</v>
          </cell>
          <cell r="H39">
            <v>1103.5173758199999</v>
          </cell>
          <cell r="I39">
            <v>860.8035728899999</v>
          </cell>
          <cell r="J39">
            <v>993.4244267</v>
          </cell>
          <cell r="K39">
            <v>833.7023860700001</v>
          </cell>
          <cell r="L39">
            <v>981.50240569</v>
          </cell>
          <cell r="M39">
            <v>880.16859559</v>
          </cell>
        </row>
        <row r="40">
          <cell r="B40">
            <v>217.25030445</v>
          </cell>
          <cell r="C40">
            <v>224.35408944999998</v>
          </cell>
          <cell r="D40">
            <v>256.04938597</v>
          </cell>
          <cell r="E40">
            <v>260.8815866</v>
          </cell>
          <cell r="F40">
            <v>314.34186152</v>
          </cell>
          <cell r="G40">
            <v>396.3096625</v>
          </cell>
          <cell r="H40">
            <v>283.34946177</v>
          </cell>
          <cell r="I40">
            <v>329.80097591000003</v>
          </cell>
          <cell r="J40">
            <v>247.53864369</v>
          </cell>
          <cell r="K40">
            <v>201.79894924</v>
          </cell>
          <cell r="L40">
            <v>235.05569142</v>
          </cell>
          <cell r="M40">
            <v>264.12851062</v>
          </cell>
        </row>
        <row r="41">
          <cell r="B41">
            <v>164.8860282</v>
          </cell>
          <cell r="C41">
            <v>144.44534056999998</v>
          </cell>
          <cell r="D41">
            <v>150.73778205000002</v>
          </cell>
          <cell r="E41">
            <v>148.36626414</v>
          </cell>
          <cell r="F41">
            <v>156.12044508000002</v>
          </cell>
          <cell r="G41">
            <v>133.24694578</v>
          </cell>
          <cell r="H41">
            <v>119.47739979</v>
          </cell>
          <cell r="I41">
            <v>99.95699242</v>
          </cell>
          <cell r="J41">
            <v>147.04215353</v>
          </cell>
          <cell r="K41">
            <v>140.71564422</v>
          </cell>
          <cell r="L41">
            <v>127.48559448</v>
          </cell>
          <cell r="M41">
            <v>124.21838518000001</v>
          </cell>
        </row>
        <row r="42">
          <cell r="B42">
            <v>71.40746447</v>
          </cell>
          <cell r="C42">
            <v>71.86202854000001</v>
          </cell>
          <cell r="D42">
            <v>85.70363783</v>
          </cell>
          <cell r="E42">
            <v>76.09774935</v>
          </cell>
          <cell r="F42">
            <v>85.02829481</v>
          </cell>
          <cell r="G42">
            <v>82.63133984999999</v>
          </cell>
          <cell r="H42">
            <v>84.97506888</v>
          </cell>
          <cell r="I42">
            <v>74.74605509999999</v>
          </cell>
          <cell r="J42">
            <v>77.22098566</v>
          </cell>
          <cell r="K42">
            <v>82.29205172</v>
          </cell>
          <cell r="L42">
            <v>92.09105616</v>
          </cell>
          <cell r="M42">
            <v>109.52111991</v>
          </cell>
        </row>
        <row r="43">
          <cell r="B43">
            <v>7.1203307</v>
          </cell>
          <cell r="C43">
            <v>6.877473429999999</v>
          </cell>
          <cell r="D43">
            <v>6.8467753600000005</v>
          </cell>
          <cell r="E43">
            <v>9.826264199999999</v>
          </cell>
          <cell r="F43">
            <v>6.64529528</v>
          </cell>
          <cell r="G43">
            <v>7.29434081</v>
          </cell>
          <cell r="H43">
            <v>6.80266309</v>
          </cell>
          <cell r="I43">
            <v>7.468716929999999</v>
          </cell>
          <cell r="J43">
            <v>3.55571521</v>
          </cell>
          <cell r="K43">
            <v>7.5700749400000005</v>
          </cell>
          <cell r="L43">
            <v>9.76236525</v>
          </cell>
          <cell r="M43">
            <v>7.40008579</v>
          </cell>
        </row>
        <row r="44">
          <cell r="B44">
            <v>29.1908142</v>
          </cell>
          <cell r="C44">
            <v>29.779636309999997</v>
          </cell>
          <cell r="D44">
            <v>39.17153359</v>
          </cell>
          <cell r="E44">
            <v>47.924921600000005</v>
          </cell>
          <cell r="F44">
            <v>54.28281414</v>
          </cell>
          <cell r="G44">
            <v>47.24946276</v>
          </cell>
          <cell r="H44">
            <v>41.35316793</v>
          </cell>
          <cell r="I44">
            <v>33.42738174</v>
          </cell>
          <cell r="J44">
            <v>30.01698007</v>
          </cell>
          <cell r="K44">
            <v>31.00391807</v>
          </cell>
          <cell r="L44">
            <v>31.560093039999998</v>
          </cell>
          <cell r="M44">
            <v>32.06150872</v>
          </cell>
        </row>
        <row r="45">
          <cell r="B45">
            <v>8.334120559999999</v>
          </cell>
          <cell r="C45">
            <v>8.77436354</v>
          </cell>
          <cell r="D45">
            <v>8.69994849</v>
          </cell>
          <cell r="E45">
            <v>8.26216475</v>
          </cell>
          <cell r="F45">
            <v>9.84741151</v>
          </cell>
          <cell r="G45">
            <v>8.14959871</v>
          </cell>
          <cell r="H45">
            <v>8.91723164</v>
          </cell>
          <cell r="I45">
            <v>8.42055699</v>
          </cell>
          <cell r="J45">
            <v>8.92961753</v>
          </cell>
          <cell r="K45">
            <v>8.10291338</v>
          </cell>
          <cell r="L45">
            <v>8.96424142</v>
          </cell>
          <cell r="M45">
            <v>6.65162939</v>
          </cell>
        </row>
        <row r="46">
          <cell r="B46">
            <v>0.09613305</v>
          </cell>
          <cell r="C46">
            <v>0.5601729599999999</v>
          </cell>
          <cell r="D46">
            <v>0.13719784</v>
          </cell>
          <cell r="E46">
            <v>0.59809668</v>
          </cell>
          <cell r="F46">
            <v>0.07120312</v>
          </cell>
          <cell r="G46">
            <v>0.03675038</v>
          </cell>
          <cell r="H46">
            <v>0.07803191000000001</v>
          </cell>
          <cell r="I46">
            <v>0.03868025</v>
          </cell>
          <cell r="J46">
            <v>0.12188256</v>
          </cell>
          <cell r="K46">
            <v>0.13489837</v>
          </cell>
          <cell r="L46">
            <v>0.15782184</v>
          </cell>
          <cell r="M46">
            <v>0.05922576</v>
          </cell>
        </row>
        <row r="47">
          <cell r="B47">
            <v>2.81409225</v>
          </cell>
          <cell r="C47">
            <v>2.04032546</v>
          </cell>
          <cell r="D47">
            <v>2.39271748</v>
          </cell>
          <cell r="E47">
            <v>2.67171588</v>
          </cell>
          <cell r="F47">
            <v>1.1674775400000001</v>
          </cell>
          <cell r="G47">
            <v>2.1465028</v>
          </cell>
          <cell r="H47">
            <v>2.2132023199999997</v>
          </cell>
          <cell r="I47">
            <v>1.8995108</v>
          </cell>
          <cell r="J47">
            <v>1.1050921699999998</v>
          </cell>
          <cell r="K47">
            <v>3.40038729</v>
          </cell>
          <cell r="L47">
            <v>2.69990158</v>
          </cell>
          <cell r="M47">
            <v>1.82751557</v>
          </cell>
        </row>
        <row r="48">
          <cell r="B48">
            <v>2.3407104</v>
          </cell>
          <cell r="C48">
            <v>1.999452</v>
          </cell>
          <cell r="D48">
            <v>1.902012</v>
          </cell>
          <cell r="E48">
            <v>2.086812</v>
          </cell>
          <cell r="F48">
            <v>2.145036</v>
          </cell>
          <cell r="G48">
            <v>2.412108</v>
          </cell>
          <cell r="H48">
            <v>2.015532</v>
          </cell>
          <cell r="I48">
            <v>2.341644</v>
          </cell>
          <cell r="J48">
            <v>1.869708</v>
          </cell>
          <cell r="K48">
            <v>2.137356</v>
          </cell>
          <cell r="L48">
            <v>2.4287904</v>
          </cell>
          <cell r="M48">
            <v>2.4195936000000002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4">
          <cell r="B54">
            <v>17.992422469999998</v>
          </cell>
          <cell r="C54">
            <v>31.14202316</v>
          </cell>
          <cell r="D54">
            <v>56.79149189</v>
          </cell>
          <cell r="E54">
            <v>44.62946466</v>
          </cell>
          <cell r="F54">
            <v>22.334607600000002</v>
          </cell>
          <cell r="G54">
            <v>18.938945</v>
          </cell>
          <cell r="H54">
            <v>12.82475842</v>
          </cell>
          <cell r="I54">
            <v>12.09755111</v>
          </cell>
          <cell r="J54">
            <v>14.05570875</v>
          </cell>
          <cell r="K54">
            <v>11.382952679999999</v>
          </cell>
          <cell r="L54">
            <v>12.86282341</v>
          </cell>
          <cell r="M54">
            <v>10.010397320000001</v>
          </cell>
        </row>
        <row r="55">
          <cell r="B55">
            <v>21182.36751503</v>
          </cell>
          <cell r="C55">
            <v>22318.640666579995</v>
          </cell>
          <cell r="D55">
            <v>23260.08918239</v>
          </cell>
          <cell r="E55">
            <v>23816.68491244</v>
          </cell>
          <cell r="F55">
            <v>20758.580575059997</v>
          </cell>
          <cell r="G55">
            <v>23232.410017459995</v>
          </cell>
          <cell r="H55">
            <v>21734.33104187001</v>
          </cell>
          <cell r="I55">
            <v>20716.963402980004</v>
          </cell>
          <cell r="J55">
            <v>19991.36910615</v>
          </cell>
          <cell r="K55">
            <v>20737.98140483</v>
          </cell>
          <cell r="L55">
            <v>20704.667387079997</v>
          </cell>
          <cell r="M55">
            <v>19283.059302969992</v>
          </cell>
        </row>
        <row r="61">
          <cell r="B61">
            <v>17.73137137</v>
          </cell>
          <cell r="C61">
            <v>143.63557024000002</v>
          </cell>
          <cell r="D61">
            <v>159.140564</v>
          </cell>
          <cell r="E61">
            <v>18.074403</v>
          </cell>
          <cell r="F61">
            <v>111.682053</v>
          </cell>
          <cell r="G61">
            <v>387.138289</v>
          </cell>
          <cell r="H61">
            <v>182.549036</v>
          </cell>
          <cell r="I61">
            <v>150.386714</v>
          </cell>
          <cell r="J61">
            <v>245.744816</v>
          </cell>
          <cell r="K61">
            <v>124.124377</v>
          </cell>
          <cell r="L61">
            <v>23.423278</v>
          </cell>
          <cell r="M61">
            <v>95.281094</v>
          </cell>
        </row>
        <row r="62">
          <cell r="B62">
            <v>1482.789488</v>
          </cell>
          <cell r="C62">
            <v>280.316137</v>
          </cell>
          <cell r="D62">
            <v>36.634648</v>
          </cell>
          <cell r="E62">
            <v>385.653678</v>
          </cell>
          <cell r="F62">
            <v>1722.124167</v>
          </cell>
          <cell r="G62">
            <v>983.766083</v>
          </cell>
          <cell r="H62">
            <v>534.549359</v>
          </cell>
          <cell r="I62">
            <v>1153.688219</v>
          </cell>
          <cell r="J62">
            <v>874.540056</v>
          </cell>
          <cell r="K62">
            <v>726.082147</v>
          </cell>
          <cell r="L62">
            <v>1460.739568</v>
          </cell>
          <cell r="M62">
            <v>1047.937221</v>
          </cell>
        </row>
        <row r="63">
          <cell r="B63">
            <v>886.7439411299999</v>
          </cell>
          <cell r="C63">
            <v>1149.43290926</v>
          </cell>
          <cell r="D63">
            <v>983.7267344400001</v>
          </cell>
          <cell r="E63">
            <v>756.3816664</v>
          </cell>
          <cell r="F63">
            <v>547.00722114</v>
          </cell>
          <cell r="G63">
            <v>797.39584158</v>
          </cell>
          <cell r="H63">
            <v>474.90004225</v>
          </cell>
          <cell r="I63">
            <v>504.10928275</v>
          </cell>
          <cell r="J63">
            <v>495.84761117</v>
          </cell>
          <cell r="K63">
            <v>360.3663835</v>
          </cell>
          <cell r="L63">
            <v>431.270971</v>
          </cell>
          <cell r="M63">
            <v>610.3540803</v>
          </cell>
        </row>
        <row r="64">
          <cell r="B64">
            <v>5.74213</v>
          </cell>
          <cell r="C64">
            <v>14.979666</v>
          </cell>
          <cell r="D64">
            <v>9.037187</v>
          </cell>
          <cell r="E64">
            <v>9.754701</v>
          </cell>
          <cell r="F64">
            <v>10.624362</v>
          </cell>
          <cell r="G64">
            <v>9.429339</v>
          </cell>
          <cell r="H64">
            <v>3.825237</v>
          </cell>
          <cell r="I64">
            <v>8.718389</v>
          </cell>
          <cell r="J64">
            <v>7.552709</v>
          </cell>
          <cell r="K64">
            <v>9.864455</v>
          </cell>
          <cell r="L64">
            <v>3.122835</v>
          </cell>
          <cell r="M64">
            <v>7.677698</v>
          </cell>
        </row>
        <row r="65">
          <cell r="B65">
            <v>535.749195</v>
          </cell>
          <cell r="C65">
            <v>731.50227838</v>
          </cell>
          <cell r="D65">
            <v>817.64593548</v>
          </cell>
          <cell r="E65">
            <v>470.732068</v>
          </cell>
          <cell r="F65">
            <v>424.331244</v>
          </cell>
          <cell r="G65">
            <v>780.260395</v>
          </cell>
          <cell r="H65">
            <v>669.144742</v>
          </cell>
          <cell r="I65">
            <v>726.743186</v>
          </cell>
          <cell r="J65">
            <v>690.715021</v>
          </cell>
          <cell r="K65">
            <v>636.77071</v>
          </cell>
          <cell r="L65">
            <v>785.388173</v>
          </cell>
          <cell r="M65">
            <v>638.057747</v>
          </cell>
        </row>
        <row r="66">
          <cell r="B66">
            <v>2.857064</v>
          </cell>
          <cell r="C66">
            <v>3.356509</v>
          </cell>
          <cell r="D66">
            <v>0.58953</v>
          </cell>
          <cell r="E66">
            <v>2.108359</v>
          </cell>
          <cell r="F66">
            <v>0.703104</v>
          </cell>
          <cell r="G66">
            <v>1.573508</v>
          </cell>
          <cell r="H66">
            <v>1.508143</v>
          </cell>
          <cell r="I66">
            <v>2.487366</v>
          </cell>
          <cell r="J66">
            <v>1.32122</v>
          </cell>
          <cell r="K66">
            <v>1.086358</v>
          </cell>
          <cell r="L66">
            <v>2.279071</v>
          </cell>
          <cell r="M66">
            <v>2.501651</v>
          </cell>
        </row>
        <row r="67">
          <cell r="B67">
            <v>21.448946</v>
          </cell>
          <cell r="C67">
            <v>17.749985</v>
          </cell>
          <cell r="D67">
            <v>32.922728</v>
          </cell>
          <cell r="E67">
            <v>50.588109</v>
          </cell>
          <cell r="F67">
            <v>62.061262</v>
          </cell>
          <cell r="G67">
            <v>81.466956</v>
          </cell>
          <cell r="H67">
            <v>59.067489</v>
          </cell>
          <cell r="I67">
            <v>53.039238</v>
          </cell>
          <cell r="J67">
            <v>34.006381</v>
          </cell>
          <cell r="K67">
            <v>27.039232</v>
          </cell>
          <cell r="L67">
            <v>25.878998</v>
          </cell>
          <cell r="M67">
            <v>30.381139</v>
          </cell>
        </row>
        <row r="68">
          <cell r="B68">
            <v>0.155471</v>
          </cell>
          <cell r="C68">
            <v>1.32023202</v>
          </cell>
          <cell r="D68">
            <v>1.478202</v>
          </cell>
          <cell r="E68">
            <v>0.401421</v>
          </cell>
          <cell r="F68">
            <v>0.695011</v>
          </cell>
          <cell r="G68">
            <v>0.856163</v>
          </cell>
          <cell r="H68">
            <v>0.504332</v>
          </cell>
          <cell r="I68">
            <v>0.659136</v>
          </cell>
          <cell r="J68">
            <v>0.463505</v>
          </cell>
          <cell r="K68">
            <v>0.87635</v>
          </cell>
          <cell r="L68">
            <v>0.731757</v>
          </cell>
          <cell r="M68">
            <v>0.524856</v>
          </cell>
        </row>
        <row r="69">
          <cell r="B69">
            <v>33.941962</v>
          </cell>
          <cell r="C69">
            <v>41.33594381</v>
          </cell>
          <cell r="D69">
            <v>41.830214</v>
          </cell>
          <cell r="E69">
            <v>33.737805</v>
          </cell>
          <cell r="F69">
            <v>30.661723</v>
          </cell>
          <cell r="G69">
            <v>37.808371</v>
          </cell>
          <cell r="H69">
            <v>36.494129</v>
          </cell>
          <cell r="I69">
            <v>35.817398</v>
          </cell>
          <cell r="J69">
            <v>36.092987</v>
          </cell>
          <cell r="K69">
            <v>31.961945</v>
          </cell>
          <cell r="L69">
            <v>35.189712</v>
          </cell>
          <cell r="M69">
            <v>37.6631</v>
          </cell>
        </row>
        <row r="72">
          <cell r="B72">
            <v>5.947832</v>
          </cell>
          <cell r="C72">
            <v>5.987745</v>
          </cell>
          <cell r="D72">
            <v>5.846622</v>
          </cell>
          <cell r="E72">
            <v>6.55014</v>
          </cell>
          <cell r="F72">
            <v>5.458736</v>
          </cell>
          <cell r="G72">
            <v>6.353764</v>
          </cell>
          <cell r="H72">
            <v>6.43455</v>
          </cell>
          <cell r="I72">
            <v>5.04664</v>
          </cell>
          <cell r="J72">
            <v>6.412746</v>
          </cell>
          <cell r="K72">
            <v>4.511643</v>
          </cell>
          <cell r="L72">
            <v>6.981256</v>
          </cell>
          <cell r="M72">
            <v>9.364626</v>
          </cell>
        </row>
        <row r="73">
          <cell r="B73">
            <v>4.261028</v>
          </cell>
          <cell r="C73">
            <v>5.99707</v>
          </cell>
          <cell r="D73">
            <v>4.267496</v>
          </cell>
          <cell r="E73">
            <v>4.542404</v>
          </cell>
          <cell r="F73">
            <v>2.748339</v>
          </cell>
          <cell r="G73">
            <v>6.190622</v>
          </cell>
          <cell r="H73">
            <v>7.115254</v>
          </cell>
          <cell r="I73">
            <v>6.794675</v>
          </cell>
          <cell r="J73">
            <v>4.609226</v>
          </cell>
          <cell r="K73">
            <v>6.929716</v>
          </cell>
          <cell r="L73">
            <v>6.393423</v>
          </cell>
          <cell r="M73">
            <v>6.006284</v>
          </cell>
        </row>
        <row r="74">
          <cell r="B74">
            <v>0.243257</v>
          </cell>
          <cell r="C74">
            <v>0.28278</v>
          </cell>
          <cell r="D74">
            <v>0.431796</v>
          </cell>
          <cell r="E74">
            <v>0.150594</v>
          </cell>
          <cell r="F74">
            <v>0.278032</v>
          </cell>
          <cell r="G74">
            <v>0.239584</v>
          </cell>
          <cell r="H74">
            <v>0.158169</v>
          </cell>
          <cell r="I74">
            <v>0.31012</v>
          </cell>
          <cell r="J74">
            <v>0.129204</v>
          </cell>
          <cell r="K74">
            <v>0.085252</v>
          </cell>
          <cell r="L74">
            <v>0.072356</v>
          </cell>
          <cell r="M74">
            <v>0.417829</v>
          </cell>
        </row>
        <row r="75">
          <cell r="B75">
            <v>1.94403</v>
          </cell>
          <cell r="C75">
            <v>1.944</v>
          </cell>
          <cell r="D75">
            <v>0.00324</v>
          </cell>
          <cell r="E75">
            <v>3.88725</v>
          </cell>
          <cell r="F75">
            <v>1.944</v>
          </cell>
          <cell r="G75">
            <v>1.944</v>
          </cell>
          <cell r="H75">
            <v>1.944</v>
          </cell>
          <cell r="I75">
            <v>1.94325</v>
          </cell>
          <cell r="J75">
            <v>3.888</v>
          </cell>
          <cell r="K75">
            <v>0</v>
          </cell>
          <cell r="L75">
            <v>0.07947</v>
          </cell>
          <cell r="M75">
            <v>0.006816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1">
          <cell r="B81">
            <v>1.0074709</v>
          </cell>
          <cell r="C81">
            <v>1.72261097</v>
          </cell>
          <cell r="D81">
            <v>0.9588409200000001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3001.3795013999998</v>
          </cell>
          <cell r="C82">
            <v>2402.11950068</v>
          </cell>
          <cell r="D82">
            <v>2097.68097984</v>
          </cell>
          <cell r="E82">
            <v>1742.5625984000003</v>
          </cell>
          <cell r="F82">
            <v>2920.3192541400003</v>
          </cell>
          <cell r="G82">
            <v>3096.8321075799995</v>
          </cell>
          <cell r="H82">
            <v>1979.62132525</v>
          </cell>
          <cell r="I82">
            <v>2650.9999737499998</v>
          </cell>
          <cell r="J82">
            <v>2401.32348217</v>
          </cell>
          <cell r="K82">
            <v>1929.7442035000001</v>
          </cell>
          <cell r="L82">
            <v>2784.57104</v>
          </cell>
          <cell r="M82">
            <v>2487.0524473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</sheetNames>
    <sheetDataSet>
      <sheetData sheetId="2">
        <row r="22">
          <cell r="B22">
            <v>1.662992</v>
          </cell>
          <cell r="C22">
            <v>0</v>
          </cell>
          <cell r="D22">
            <v>0.03609</v>
          </cell>
          <cell r="E22">
            <v>0</v>
          </cell>
          <cell r="F22">
            <v>0</v>
          </cell>
          <cell r="G22">
            <v>0</v>
          </cell>
          <cell r="H22">
            <v>1.488026</v>
          </cell>
          <cell r="I22">
            <v>0.820873</v>
          </cell>
          <cell r="J22">
            <v>0</v>
          </cell>
          <cell r="K22">
            <v>0.876372</v>
          </cell>
          <cell r="L22">
            <v>0</v>
          </cell>
          <cell r="M22">
            <v>1.538684</v>
          </cell>
        </row>
        <row r="23">
          <cell r="B23">
            <v>9.74669631</v>
          </cell>
          <cell r="C23">
            <v>10.08393553</v>
          </cell>
          <cell r="D23">
            <v>10.03326157</v>
          </cell>
          <cell r="E23">
            <v>10.142957789999999</v>
          </cell>
          <cell r="F23">
            <v>10.187726300000001</v>
          </cell>
          <cell r="G23">
            <v>8.760073380000001</v>
          </cell>
          <cell r="H23">
            <v>9.090943880000001</v>
          </cell>
          <cell r="I23">
            <v>9.11283634</v>
          </cell>
          <cell r="J23">
            <v>8.79114235</v>
          </cell>
          <cell r="K23">
            <v>8.28786341</v>
          </cell>
          <cell r="L23">
            <v>8.42822055</v>
          </cell>
          <cell r="M23">
            <v>8.669043480000001</v>
          </cell>
        </row>
        <row r="24">
          <cell r="B24">
            <v>16.02953355</v>
          </cell>
          <cell r="C24">
            <v>17.68452907</v>
          </cell>
          <cell r="D24">
            <v>15.882157880000001</v>
          </cell>
          <cell r="E24">
            <v>17.26214521</v>
          </cell>
          <cell r="F24">
            <v>17.61801904</v>
          </cell>
          <cell r="G24">
            <v>16.169121529999998</v>
          </cell>
          <cell r="H24">
            <v>16.49636369</v>
          </cell>
          <cell r="I24">
            <v>15.296978730000001</v>
          </cell>
          <cell r="J24">
            <v>15.352637230000001</v>
          </cell>
          <cell r="K24">
            <v>14.73583753</v>
          </cell>
          <cell r="L24">
            <v>14.808874300000001</v>
          </cell>
          <cell r="M24">
            <v>15.12483017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111.12447147</v>
          </cell>
          <cell r="L25">
            <v>0</v>
          </cell>
          <cell r="M25">
            <v>0</v>
          </cell>
        </row>
        <row r="34">
          <cell r="B34">
            <v>6485.37068905</v>
          </cell>
          <cell r="C34">
            <v>5906.17144048</v>
          </cell>
          <cell r="D34">
            <v>5728.91320926</v>
          </cell>
          <cell r="E34">
            <v>7000.66856704</v>
          </cell>
          <cell r="F34">
            <v>5917.79015388</v>
          </cell>
          <cell r="G34">
            <v>6757.27995541</v>
          </cell>
          <cell r="H34">
            <v>6816.54001158</v>
          </cell>
          <cell r="I34">
            <v>6366.711211350001</v>
          </cell>
          <cell r="J34">
            <v>6144.12035888</v>
          </cell>
          <cell r="K34">
            <v>5457.16644921</v>
          </cell>
          <cell r="L34">
            <v>1949.4825802100002</v>
          </cell>
          <cell r="M34">
            <v>1918.1242473599998</v>
          </cell>
        </row>
        <row r="35">
          <cell r="B35">
            <v>1662.1401504300002</v>
          </cell>
          <cell r="C35">
            <v>2905.3267338699998</v>
          </cell>
          <cell r="D35">
            <v>2846.26149751</v>
          </cell>
          <cell r="E35">
            <v>2861.05836406</v>
          </cell>
          <cell r="F35">
            <v>2450.98081204</v>
          </cell>
          <cell r="G35">
            <v>2494.76921188</v>
          </cell>
          <cell r="H35">
            <v>2628.02446777</v>
          </cell>
          <cell r="I35">
            <v>2786.35137873</v>
          </cell>
          <cell r="J35">
            <v>2503.62914773</v>
          </cell>
          <cell r="K35">
            <v>3137.68887267</v>
          </cell>
          <cell r="L35">
            <v>2623.32096324</v>
          </cell>
          <cell r="M35">
            <v>2920.93020052</v>
          </cell>
        </row>
        <row r="36">
          <cell r="B36">
            <v>1936.87392296</v>
          </cell>
          <cell r="C36">
            <v>1973.67431307</v>
          </cell>
          <cell r="D36">
            <v>2276.14000881</v>
          </cell>
          <cell r="E36">
            <v>2836.83420461</v>
          </cell>
          <cell r="F36">
            <v>2719.5016243200002</v>
          </cell>
          <cell r="G36">
            <v>2900.24690632</v>
          </cell>
          <cell r="H36">
            <v>2712.61962506</v>
          </cell>
          <cell r="I36">
            <v>2388.19364564</v>
          </cell>
          <cell r="J36">
            <v>2648.04855471</v>
          </cell>
          <cell r="K36">
            <v>2198.9754141900003</v>
          </cell>
          <cell r="L36">
            <v>2410.37989363</v>
          </cell>
          <cell r="M36">
            <v>2225.0458324899996</v>
          </cell>
        </row>
        <row r="37">
          <cell r="B37">
            <v>4695.2562495</v>
          </cell>
          <cell r="C37">
            <v>5143.37225712</v>
          </cell>
          <cell r="D37">
            <v>4696.68975304</v>
          </cell>
          <cell r="E37">
            <v>4470.470453479999</v>
          </cell>
          <cell r="F37">
            <v>4811.179869850001</v>
          </cell>
          <cell r="G37">
            <v>4819.67241927</v>
          </cell>
          <cell r="H37">
            <v>4968.69794952</v>
          </cell>
          <cell r="I37">
            <v>3716.17216267</v>
          </cell>
          <cell r="J37">
            <v>3951.55461268</v>
          </cell>
          <cell r="K37">
            <v>3536.4573026900002</v>
          </cell>
          <cell r="L37">
            <v>4664.89428094</v>
          </cell>
          <cell r="M37">
            <v>3895.03569454</v>
          </cell>
        </row>
        <row r="38">
          <cell r="B38">
            <v>4410.4552349099995</v>
          </cell>
          <cell r="C38">
            <v>4563.930962979999</v>
          </cell>
          <cell r="D38">
            <v>3367.600052</v>
          </cell>
          <cell r="E38">
            <v>2879.38711238</v>
          </cell>
          <cell r="F38">
            <v>4743.28137134</v>
          </cell>
          <cell r="G38">
            <v>4430.52358853</v>
          </cell>
          <cell r="H38">
            <v>5074.500603140001</v>
          </cell>
          <cell r="I38">
            <v>3518.25360766</v>
          </cell>
          <cell r="J38">
            <v>4518.30146572</v>
          </cell>
          <cell r="K38">
            <v>4278.74749141</v>
          </cell>
          <cell r="L38">
            <v>4074.89569606</v>
          </cell>
          <cell r="M38">
            <v>3592.6829178000003</v>
          </cell>
        </row>
        <row r="39">
          <cell r="B39">
            <v>887.5030665</v>
          </cell>
          <cell r="C39">
            <v>1020.6492214900001</v>
          </cell>
          <cell r="D39">
            <v>957.07383139</v>
          </cell>
          <cell r="E39">
            <v>1070.40448674</v>
          </cell>
          <cell r="F39">
            <v>1087.02604607</v>
          </cell>
          <cell r="G39">
            <v>1147.92889674</v>
          </cell>
          <cell r="H39">
            <v>1268.16049963</v>
          </cell>
          <cell r="I39">
            <v>937.56649867</v>
          </cell>
          <cell r="J39">
            <v>990.62415801</v>
          </cell>
          <cell r="K39">
            <v>1028.79170391</v>
          </cell>
          <cell r="L39">
            <v>994.25219453</v>
          </cell>
          <cell r="M39">
            <v>982.57973653</v>
          </cell>
        </row>
        <row r="40">
          <cell r="B40">
            <v>244.98445475999998</v>
          </cell>
          <cell r="C40">
            <v>247.77518784999998</v>
          </cell>
          <cell r="D40">
            <v>229.22039150999998</v>
          </cell>
          <cell r="E40">
            <v>295.6626199</v>
          </cell>
          <cell r="F40">
            <v>356.50997441000004</v>
          </cell>
          <cell r="G40">
            <v>363.577038</v>
          </cell>
          <cell r="H40">
            <v>313.45709184</v>
          </cell>
          <cell r="I40">
            <v>301.09869719</v>
          </cell>
          <cell r="J40">
            <v>276.52927969</v>
          </cell>
          <cell r="K40">
            <v>252.96726628</v>
          </cell>
          <cell r="L40">
            <v>200.31097122</v>
          </cell>
          <cell r="M40">
            <v>246.46558608</v>
          </cell>
        </row>
        <row r="41">
          <cell r="B41">
            <v>119.45608369</v>
          </cell>
          <cell r="C41">
            <v>123.84954735</v>
          </cell>
          <cell r="D41">
            <v>130.20465372</v>
          </cell>
          <cell r="E41">
            <v>125.59508170000001</v>
          </cell>
          <cell r="F41">
            <v>124.30089809</v>
          </cell>
          <cell r="G41">
            <v>126.91036365000001</v>
          </cell>
          <cell r="H41">
            <v>153.14146291999998</v>
          </cell>
          <cell r="I41">
            <v>133.55359563</v>
          </cell>
          <cell r="J41">
            <v>171.33206961000002</v>
          </cell>
          <cell r="K41">
            <v>158.91295591999997</v>
          </cell>
          <cell r="L41">
            <v>152.63003429</v>
          </cell>
          <cell r="M41">
            <v>143.54777425</v>
          </cell>
        </row>
        <row r="42">
          <cell r="B42">
            <v>100.65398478</v>
          </cell>
          <cell r="C42">
            <v>124.74775386</v>
          </cell>
          <cell r="D42">
            <v>129.0968075</v>
          </cell>
          <cell r="E42">
            <v>93.9265715</v>
          </cell>
          <cell r="F42">
            <v>110.16465123</v>
          </cell>
          <cell r="G42">
            <v>105.51945401</v>
          </cell>
          <cell r="H42">
            <v>101.06620982999999</v>
          </cell>
          <cell r="I42">
            <v>99.68592851999999</v>
          </cell>
          <cell r="J42">
            <v>111.48276251</v>
          </cell>
          <cell r="K42">
            <v>82.0322621</v>
          </cell>
          <cell r="L42">
            <v>81.97754244</v>
          </cell>
          <cell r="M42">
            <v>76.83980427</v>
          </cell>
        </row>
        <row r="43">
          <cell r="B43">
            <v>7.71590137</v>
          </cell>
          <cell r="C43">
            <v>7.13268882</v>
          </cell>
          <cell r="D43">
            <v>6.5201053600000005</v>
          </cell>
          <cell r="E43">
            <v>9.347297339999999</v>
          </cell>
          <cell r="F43">
            <v>3.59578891</v>
          </cell>
          <cell r="G43">
            <v>7.44500744</v>
          </cell>
          <cell r="H43">
            <v>6.8569886900000006</v>
          </cell>
          <cell r="I43">
            <v>10.75060624</v>
          </cell>
          <cell r="J43">
            <v>1.39888868</v>
          </cell>
          <cell r="K43">
            <v>9.66123586</v>
          </cell>
          <cell r="L43">
            <v>7.1510579199999995</v>
          </cell>
          <cell r="M43">
            <v>6.74265923</v>
          </cell>
        </row>
        <row r="44">
          <cell r="B44">
            <v>31.60482993</v>
          </cell>
          <cell r="C44">
            <v>31.98893646</v>
          </cell>
          <cell r="D44">
            <v>43.395220030000004</v>
          </cell>
          <cell r="E44">
            <v>52.9646781</v>
          </cell>
          <cell r="F44">
            <v>58.095145280000004</v>
          </cell>
          <cell r="G44">
            <v>53.64650906</v>
          </cell>
          <cell r="H44">
            <v>45.32581943</v>
          </cell>
          <cell r="I44">
            <v>33.47162615</v>
          </cell>
          <cell r="J44">
            <v>35.265800090000006</v>
          </cell>
          <cell r="K44">
            <v>33.16352487</v>
          </cell>
          <cell r="L44">
            <v>36.22262388</v>
          </cell>
          <cell r="M44">
            <v>35.11104478</v>
          </cell>
        </row>
        <row r="45">
          <cell r="B45">
            <v>5.31922411</v>
          </cell>
          <cell r="C45">
            <v>5.83792463</v>
          </cell>
          <cell r="D45">
            <v>5.3601798</v>
          </cell>
          <cell r="E45">
            <v>6.03739323</v>
          </cell>
          <cell r="F45">
            <v>6.433003480000001</v>
          </cell>
          <cell r="G45">
            <v>7.8643155</v>
          </cell>
          <cell r="H45">
            <v>6.72418913</v>
          </cell>
          <cell r="I45">
            <v>5.78368568</v>
          </cell>
          <cell r="J45">
            <v>5.70504965</v>
          </cell>
          <cell r="K45">
            <v>6.9924047400000005</v>
          </cell>
          <cell r="L45">
            <v>8.93151777</v>
          </cell>
          <cell r="M45">
            <v>9.77888112</v>
          </cell>
        </row>
        <row r="46">
          <cell r="B46">
            <v>0.09045178999999999</v>
          </cell>
          <cell r="C46">
            <v>0.058779519999999995</v>
          </cell>
          <cell r="D46">
            <v>0.21618977</v>
          </cell>
          <cell r="E46">
            <v>0.1735668</v>
          </cell>
          <cell r="F46">
            <v>0.06392302</v>
          </cell>
          <cell r="G46">
            <v>0.09426381</v>
          </cell>
          <cell r="H46">
            <v>0.04775692</v>
          </cell>
          <cell r="I46">
            <v>0.06366343000000001</v>
          </cell>
          <cell r="J46">
            <v>0.09369458</v>
          </cell>
          <cell r="K46">
            <v>0.04045067</v>
          </cell>
          <cell r="L46">
            <v>0.10379491</v>
          </cell>
          <cell r="M46">
            <v>0.07886153</v>
          </cell>
        </row>
        <row r="47">
          <cell r="B47">
            <v>4.06280382</v>
          </cell>
          <cell r="C47">
            <v>3.81108569</v>
          </cell>
          <cell r="D47">
            <v>3.29709821</v>
          </cell>
          <cell r="E47">
            <v>7.17933193</v>
          </cell>
          <cell r="F47">
            <v>1.6504986799999999</v>
          </cell>
          <cell r="G47">
            <v>2.31268936</v>
          </cell>
          <cell r="H47">
            <v>3.32648106</v>
          </cell>
          <cell r="I47">
            <v>2.13454285</v>
          </cell>
          <cell r="J47">
            <v>4.214468849999999</v>
          </cell>
          <cell r="K47">
            <v>2.7279728999999997</v>
          </cell>
          <cell r="L47">
            <v>2.08301168</v>
          </cell>
          <cell r="M47">
            <v>3.28237203</v>
          </cell>
        </row>
        <row r="48">
          <cell r="B48">
            <v>2.699664</v>
          </cell>
          <cell r="C48">
            <v>2.2861727999999997</v>
          </cell>
          <cell r="D48">
            <v>2.2850208</v>
          </cell>
          <cell r="E48">
            <v>2.4255647999999996</v>
          </cell>
          <cell r="F48">
            <v>2.4253728</v>
          </cell>
          <cell r="G48">
            <v>0.288</v>
          </cell>
          <cell r="H48">
            <v>1.175712</v>
          </cell>
          <cell r="I48">
            <v>0.6074688</v>
          </cell>
          <cell r="J48">
            <v>2.1496992</v>
          </cell>
          <cell r="K48">
            <v>6.90336</v>
          </cell>
          <cell r="L48">
            <v>0.3658536</v>
          </cell>
          <cell r="M48">
            <v>0.1152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4">
          <cell r="B54">
            <v>24.91960864</v>
          </cell>
          <cell r="C54">
            <v>40.19437866</v>
          </cell>
          <cell r="D54">
            <v>56.86157342</v>
          </cell>
          <cell r="E54">
            <v>48.81246403</v>
          </cell>
          <cell r="F54">
            <v>24.96153055</v>
          </cell>
          <cell r="G54">
            <v>21.701686010000003</v>
          </cell>
          <cell r="H54">
            <v>14.962874220000002</v>
          </cell>
          <cell r="I54">
            <v>17.873325079999997</v>
          </cell>
          <cell r="J54">
            <v>15.337731779999999</v>
          </cell>
          <cell r="K54">
            <v>17.93659971</v>
          </cell>
          <cell r="L54">
            <v>10.96910883</v>
          </cell>
          <cell r="M54">
            <v>13.95196059</v>
          </cell>
        </row>
        <row r="55">
          <cell r="B55">
            <v>20644.882550100006</v>
          </cell>
          <cell r="C55">
            <v>22128.575849249988</v>
          </cell>
          <cell r="D55">
            <v>20505.051011580003</v>
          </cell>
          <cell r="E55">
            <v>21788.352860640003</v>
          </cell>
          <cell r="F55">
            <v>22445.76640929</v>
          </cell>
          <cell r="G55">
            <v>23264.709499899996</v>
          </cell>
          <cell r="H55">
            <v>24140.215050310006</v>
          </cell>
          <cell r="I55">
            <v>20342.681459359992</v>
          </cell>
          <cell r="J55">
            <v>21403.931521950002</v>
          </cell>
          <cell r="K55">
            <v>20343.31343954001</v>
          </cell>
          <cell r="L55">
            <v>17241.208219999993</v>
          </cell>
          <cell r="M55">
            <v>16094.106646770002</v>
          </cell>
        </row>
        <row r="61">
          <cell r="B61">
            <v>72.414549</v>
          </cell>
          <cell r="C61">
            <v>168.961544</v>
          </cell>
          <cell r="D61">
            <v>16.831752</v>
          </cell>
          <cell r="E61">
            <v>8.117756</v>
          </cell>
          <cell r="F61">
            <v>15.0224</v>
          </cell>
          <cell r="G61">
            <v>85.665898</v>
          </cell>
          <cell r="H61">
            <v>322.178649</v>
          </cell>
          <cell r="I61">
            <v>34.147312</v>
          </cell>
          <cell r="J61">
            <v>10.081029</v>
          </cell>
          <cell r="K61">
            <v>14.543147</v>
          </cell>
          <cell r="L61">
            <v>5.273406</v>
          </cell>
          <cell r="M61">
            <v>9.815765</v>
          </cell>
        </row>
        <row r="62">
          <cell r="B62">
            <v>965.647174</v>
          </cell>
          <cell r="C62">
            <v>833.373451</v>
          </cell>
          <cell r="D62">
            <v>817.491187</v>
          </cell>
          <cell r="E62">
            <v>1099.560653</v>
          </cell>
          <cell r="F62">
            <v>967.430881</v>
          </cell>
          <cell r="G62">
            <v>796.181523</v>
          </cell>
          <cell r="H62">
            <v>705.34699</v>
          </cell>
          <cell r="I62">
            <v>878.678787</v>
          </cell>
          <cell r="J62">
            <v>564.622081</v>
          </cell>
          <cell r="K62">
            <v>864.330933</v>
          </cell>
          <cell r="L62">
            <v>605.407741</v>
          </cell>
          <cell r="M62">
            <v>913.541803</v>
          </cell>
        </row>
        <row r="63">
          <cell r="B63">
            <v>771.8934175</v>
          </cell>
          <cell r="C63">
            <v>893.8929514</v>
          </cell>
          <cell r="D63">
            <v>843.820114</v>
          </cell>
          <cell r="E63">
            <v>891.4603372400001</v>
          </cell>
          <cell r="F63">
            <v>659.153336</v>
          </cell>
          <cell r="G63">
            <v>467.438272</v>
          </cell>
          <cell r="H63">
            <v>460.078853</v>
          </cell>
          <cell r="I63">
            <v>368.104504</v>
          </cell>
          <cell r="J63">
            <v>439.615669</v>
          </cell>
          <cell r="K63">
            <v>801.973668</v>
          </cell>
          <cell r="L63">
            <v>513.109227</v>
          </cell>
          <cell r="M63">
            <v>478.481451</v>
          </cell>
        </row>
        <row r="64">
          <cell r="B64">
            <v>9.309117</v>
          </cell>
          <cell r="C64">
            <v>8.707728</v>
          </cell>
          <cell r="D64">
            <v>3.981243</v>
          </cell>
          <cell r="E64">
            <v>16.109434</v>
          </cell>
          <cell r="F64">
            <v>6.726179</v>
          </cell>
          <cell r="G64">
            <v>10.377724800000001</v>
          </cell>
          <cell r="H64">
            <v>5.813213</v>
          </cell>
          <cell r="I64">
            <v>8.007065</v>
          </cell>
          <cell r="J64">
            <v>10.622108</v>
          </cell>
          <cell r="K64">
            <v>5.072341</v>
          </cell>
          <cell r="L64">
            <v>5.700598</v>
          </cell>
          <cell r="M64">
            <v>5.576199</v>
          </cell>
        </row>
        <row r="65">
          <cell r="B65">
            <v>611.076788</v>
          </cell>
          <cell r="C65">
            <v>677.064183</v>
          </cell>
          <cell r="D65">
            <v>781.277953</v>
          </cell>
          <cell r="E65">
            <v>647.597114</v>
          </cell>
          <cell r="F65">
            <v>538.214299</v>
          </cell>
          <cell r="G65">
            <v>839.007321</v>
          </cell>
          <cell r="H65">
            <v>874.392107</v>
          </cell>
          <cell r="I65">
            <v>757.742377</v>
          </cell>
          <cell r="J65">
            <v>718.024044</v>
          </cell>
          <cell r="K65">
            <v>759.787907</v>
          </cell>
          <cell r="L65">
            <v>613.36758</v>
          </cell>
          <cell r="M65">
            <v>560.721818</v>
          </cell>
        </row>
        <row r="66">
          <cell r="B66">
            <v>2.37678</v>
          </cell>
          <cell r="C66">
            <v>1.87814</v>
          </cell>
          <cell r="D66">
            <v>1.691548</v>
          </cell>
          <cell r="E66">
            <v>0.737857</v>
          </cell>
          <cell r="F66">
            <v>0.87696</v>
          </cell>
          <cell r="G66">
            <v>1.476289</v>
          </cell>
          <cell r="H66">
            <v>1.398704</v>
          </cell>
          <cell r="I66">
            <v>0.989726</v>
          </cell>
          <cell r="J66">
            <v>1.444041</v>
          </cell>
          <cell r="K66">
            <v>1.281493</v>
          </cell>
          <cell r="L66">
            <v>1.429705</v>
          </cell>
          <cell r="M66">
            <v>2.525781</v>
          </cell>
        </row>
        <row r="67">
          <cell r="B67">
            <v>23.650455</v>
          </cell>
          <cell r="C67">
            <v>25.003877</v>
          </cell>
          <cell r="D67">
            <v>28.428151</v>
          </cell>
          <cell r="E67">
            <v>47.955092</v>
          </cell>
          <cell r="F67">
            <v>46.801274</v>
          </cell>
          <cell r="G67">
            <v>50.947659</v>
          </cell>
          <cell r="H67">
            <v>73.247888</v>
          </cell>
          <cell r="I67">
            <v>48.123235</v>
          </cell>
          <cell r="J67">
            <v>36.89326</v>
          </cell>
          <cell r="K67">
            <v>22.318606</v>
          </cell>
          <cell r="L67">
            <v>21.907119</v>
          </cell>
          <cell r="M67">
            <v>15.599978</v>
          </cell>
        </row>
        <row r="68">
          <cell r="B68">
            <v>0.500801</v>
          </cell>
          <cell r="C68">
            <v>0.737507</v>
          </cell>
          <cell r="D68">
            <v>0.763384</v>
          </cell>
          <cell r="E68">
            <v>0.539861</v>
          </cell>
          <cell r="F68">
            <v>1.839079</v>
          </cell>
          <cell r="G68">
            <v>1.220562</v>
          </cell>
          <cell r="H68">
            <v>0.985417</v>
          </cell>
          <cell r="I68">
            <v>0.797099</v>
          </cell>
          <cell r="J68">
            <v>0.337174</v>
          </cell>
          <cell r="K68">
            <v>0.756779</v>
          </cell>
          <cell r="L68">
            <v>0.496903</v>
          </cell>
          <cell r="M68">
            <v>0.236568</v>
          </cell>
        </row>
        <row r="69">
          <cell r="B69">
            <v>50.37353</v>
          </cell>
          <cell r="C69">
            <v>39.51427</v>
          </cell>
          <cell r="D69">
            <v>38.672563</v>
          </cell>
          <cell r="E69">
            <v>40.147571</v>
          </cell>
          <cell r="F69">
            <v>30.660443</v>
          </cell>
          <cell r="G69">
            <v>29.989042</v>
          </cell>
          <cell r="H69">
            <v>44.25813</v>
          </cell>
          <cell r="I69">
            <v>30.398016</v>
          </cell>
          <cell r="J69">
            <v>37.186534</v>
          </cell>
          <cell r="K69">
            <v>44.846525</v>
          </cell>
          <cell r="L69">
            <v>53.008816</v>
          </cell>
          <cell r="M69">
            <v>51.539254</v>
          </cell>
        </row>
        <row r="72">
          <cell r="B72">
            <v>7.613806</v>
          </cell>
          <cell r="C72">
            <v>6.659337</v>
          </cell>
          <cell r="D72">
            <v>8.552609</v>
          </cell>
          <cell r="E72">
            <v>5.301446</v>
          </cell>
          <cell r="F72">
            <v>4.95251</v>
          </cell>
          <cell r="G72">
            <v>4.237411</v>
          </cell>
          <cell r="H72">
            <v>8.919313</v>
          </cell>
          <cell r="I72">
            <v>8.549479</v>
          </cell>
          <cell r="J72">
            <v>5.595318</v>
          </cell>
          <cell r="K72">
            <v>8.399387</v>
          </cell>
          <cell r="L72">
            <v>8.28614</v>
          </cell>
          <cell r="M72">
            <v>8.960516</v>
          </cell>
        </row>
        <row r="73">
          <cell r="B73">
            <v>7.754603</v>
          </cell>
          <cell r="C73">
            <v>6.785263</v>
          </cell>
          <cell r="D73">
            <v>6.596882</v>
          </cell>
          <cell r="E73">
            <v>5.167511</v>
          </cell>
          <cell r="F73">
            <v>4.227729</v>
          </cell>
          <cell r="G73">
            <v>6.179945</v>
          </cell>
          <cell r="H73">
            <v>4.396854</v>
          </cell>
          <cell r="I73">
            <v>4.629964</v>
          </cell>
          <cell r="J73">
            <v>4.348894</v>
          </cell>
          <cell r="K73">
            <v>4.851574</v>
          </cell>
          <cell r="L73">
            <v>3.300806</v>
          </cell>
          <cell r="M73">
            <v>4.729685</v>
          </cell>
        </row>
        <row r="74">
          <cell r="B74">
            <v>0.5859261899999999</v>
          </cell>
          <cell r="C74">
            <v>0.053591</v>
          </cell>
          <cell r="D74">
            <v>0.095924</v>
          </cell>
          <cell r="E74">
            <v>0.447567</v>
          </cell>
          <cell r="F74">
            <v>0.064082</v>
          </cell>
          <cell r="G74">
            <v>0.032219</v>
          </cell>
          <cell r="H74">
            <v>0.068343</v>
          </cell>
          <cell r="I74">
            <v>0.153205</v>
          </cell>
          <cell r="J74">
            <v>0.443818</v>
          </cell>
          <cell r="K74">
            <v>0.436581</v>
          </cell>
          <cell r="L74">
            <v>1.031157</v>
          </cell>
          <cell r="M74">
            <v>0.47315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1.944</v>
          </cell>
          <cell r="H75">
            <v>1.944</v>
          </cell>
          <cell r="I75">
            <v>1.944</v>
          </cell>
          <cell r="J75">
            <v>4.86</v>
          </cell>
          <cell r="K75">
            <v>0.972</v>
          </cell>
          <cell r="L75">
            <v>1.944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2524.85993869</v>
          </cell>
          <cell r="C82">
            <v>2662.6318424</v>
          </cell>
          <cell r="D82">
            <v>2548.2393999999995</v>
          </cell>
          <cell r="E82">
            <v>2763.142199240001</v>
          </cell>
          <cell r="F82">
            <v>2275.969172</v>
          </cell>
          <cell r="G82">
            <v>2294.6978658</v>
          </cell>
          <cell r="H82">
            <v>2504.516487</v>
          </cell>
          <cell r="I82">
            <v>2143.0856420000005</v>
          </cell>
          <cell r="J82">
            <v>1834.0739699999997</v>
          </cell>
          <cell r="K82">
            <v>2530.4473129999997</v>
          </cell>
          <cell r="L82">
            <v>1834.2631979999999</v>
          </cell>
          <cell r="M82">
            <v>2053.740652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</sheetNames>
    <sheetDataSet>
      <sheetData sheetId="2">
        <row r="22">
          <cell r="B22">
            <v>0.543921</v>
          </cell>
          <cell r="C22">
            <v>1.339652</v>
          </cell>
          <cell r="D22">
            <v>1.426757</v>
          </cell>
          <cell r="E22">
            <v>0.014252</v>
          </cell>
          <cell r="F22">
            <v>0</v>
          </cell>
          <cell r="G22">
            <v>1.939961</v>
          </cell>
          <cell r="H22">
            <v>0</v>
          </cell>
          <cell r="I22">
            <v>0.001284</v>
          </cell>
          <cell r="J22">
            <v>0</v>
          </cell>
          <cell r="K22">
            <v>0.490176</v>
          </cell>
          <cell r="L22">
            <v>0.995275</v>
          </cell>
          <cell r="M22">
            <v>0.000309</v>
          </cell>
        </row>
        <row r="23">
          <cell r="B23">
            <v>7.77058306</v>
          </cell>
          <cell r="C23">
            <v>8.13617739</v>
          </cell>
          <cell r="D23">
            <v>7.69044938</v>
          </cell>
          <cell r="E23">
            <v>7.71553515</v>
          </cell>
          <cell r="F23">
            <v>7.58539434</v>
          </cell>
          <cell r="G23">
            <v>7.07490272</v>
          </cell>
          <cell r="H23">
            <v>7.6603224800000005</v>
          </cell>
          <cell r="I23">
            <v>7.60036781</v>
          </cell>
          <cell r="J23">
            <v>7.5918067</v>
          </cell>
          <cell r="K23">
            <v>7.1855338600000005</v>
          </cell>
          <cell r="L23">
            <v>7.37556022</v>
          </cell>
          <cell r="M23">
            <v>7.56604919</v>
          </cell>
        </row>
        <row r="24">
          <cell r="B24">
            <v>13.68340609</v>
          </cell>
          <cell r="C24">
            <v>14.33422206</v>
          </cell>
          <cell r="D24">
            <v>14.31170576</v>
          </cell>
          <cell r="E24">
            <v>13.33232282</v>
          </cell>
          <cell r="F24">
            <v>14.12786745</v>
          </cell>
          <cell r="G24">
            <v>13.64221631</v>
          </cell>
          <cell r="H24">
            <v>14.32721032</v>
          </cell>
          <cell r="I24">
            <v>13.04757759</v>
          </cell>
          <cell r="J24">
            <v>13.2159455</v>
          </cell>
          <cell r="K24">
            <v>12.71003033</v>
          </cell>
          <cell r="L24">
            <v>13.26779193</v>
          </cell>
          <cell r="M24">
            <v>13.658922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34">
          <cell r="B34">
            <v>1848.22943426</v>
          </cell>
          <cell r="C34">
            <v>1626.38579024</v>
          </cell>
          <cell r="D34">
            <v>1766.68330798</v>
          </cell>
          <cell r="E34">
            <v>1472.7072272799999</v>
          </cell>
          <cell r="F34">
            <v>6795.20907864</v>
          </cell>
          <cell r="G34">
            <v>8751.16335299</v>
          </cell>
          <cell r="H34">
            <v>8389.17318015</v>
          </cell>
          <cell r="I34">
            <v>10036.082977170001</v>
          </cell>
          <cell r="J34">
            <v>13328.68507788</v>
          </cell>
          <cell r="K34">
            <v>12556.79610351</v>
          </cell>
          <cell r="L34">
            <v>12220.48251601</v>
          </cell>
          <cell r="M34">
            <v>11025.89480432</v>
          </cell>
        </row>
        <row r="35">
          <cell r="B35">
            <v>2469.1436110900004</v>
          </cell>
          <cell r="C35">
            <v>2515.94830942</v>
          </cell>
          <cell r="D35">
            <v>2759.2966496100003</v>
          </cell>
          <cell r="E35">
            <v>2814.9051363099998</v>
          </cell>
          <cell r="F35">
            <v>2585.1438479699996</v>
          </cell>
          <cell r="G35">
            <v>2802.28926479</v>
          </cell>
          <cell r="H35">
            <v>4398.12417497</v>
          </cell>
          <cell r="I35">
            <v>2732.21446217</v>
          </cell>
          <cell r="J35">
            <v>965.2626042100001</v>
          </cell>
          <cell r="K35">
            <v>2983.1324824099997</v>
          </cell>
          <cell r="L35">
            <v>2730.75342074</v>
          </cell>
          <cell r="M35">
            <v>3634.3804562399996</v>
          </cell>
        </row>
        <row r="36">
          <cell r="B36">
            <v>2365.13708386</v>
          </cell>
          <cell r="C36">
            <v>2211.37267518</v>
          </cell>
          <cell r="D36">
            <v>2350.0892779</v>
          </cell>
          <cell r="E36">
            <v>2759.5435218000002</v>
          </cell>
          <cell r="F36">
            <v>2993.06698721</v>
          </cell>
          <cell r="G36">
            <v>4910.670304859999</v>
          </cell>
          <cell r="H36">
            <v>3049.06056436</v>
          </cell>
          <cell r="I36">
            <v>3060.7612867199996</v>
          </cell>
          <cell r="J36">
            <v>1655.97685401</v>
          </cell>
          <cell r="K36">
            <v>2312.80410006</v>
          </cell>
          <cell r="L36">
            <v>2260.7069475999997</v>
          </cell>
          <cell r="M36">
            <v>2480.04440779</v>
          </cell>
        </row>
        <row r="37">
          <cell r="B37">
            <v>3606.81943575</v>
          </cell>
          <cell r="C37">
            <v>4145.98612552</v>
          </cell>
          <cell r="D37">
            <v>5627.52656803</v>
          </cell>
          <cell r="E37">
            <v>3272.66628194</v>
          </cell>
          <cell r="F37">
            <v>4085.13463228</v>
          </cell>
          <cell r="G37">
            <v>5384.16041849</v>
          </cell>
          <cell r="H37">
            <v>4508.22898765</v>
          </cell>
          <cell r="I37">
            <v>4092.49579738</v>
          </cell>
          <cell r="J37">
            <v>3491.70719235</v>
          </cell>
          <cell r="K37">
            <v>3599.09546366</v>
          </cell>
          <cell r="L37">
            <v>3063.73059323</v>
          </cell>
          <cell r="M37">
            <v>4012.86262144</v>
          </cell>
        </row>
        <row r="38">
          <cell r="B38">
            <v>4336.961033109999</v>
          </cell>
          <cell r="C38">
            <v>4053.0597817800003</v>
          </cell>
          <cell r="D38">
            <v>3710.31629785</v>
          </cell>
          <cell r="E38">
            <v>3377.42963577</v>
          </cell>
          <cell r="F38">
            <v>2334.77069203</v>
          </cell>
          <cell r="G38">
            <v>2285.97408559</v>
          </cell>
          <cell r="H38">
            <v>2988.94990168</v>
          </cell>
          <cell r="I38">
            <v>2771.80292544</v>
          </cell>
          <cell r="J38">
            <v>3138.7746078200003</v>
          </cell>
          <cell r="K38">
            <v>3461.48308374</v>
          </cell>
          <cell r="L38">
            <v>3323.91798576</v>
          </cell>
          <cell r="M38">
            <v>3525.0832376599997</v>
          </cell>
        </row>
        <row r="39">
          <cell r="B39">
            <v>1054.3962290299999</v>
          </cell>
          <cell r="C39">
            <v>944.84087835</v>
          </cell>
          <cell r="D39">
            <v>868.5137810900001</v>
          </cell>
          <cell r="E39">
            <v>916.0285476</v>
          </cell>
          <cell r="F39">
            <v>876.12884871</v>
          </cell>
          <cell r="G39">
            <v>1475.335895</v>
          </cell>
          <cell r="H39">
            <v>1113.48418836</v>
          </cell>
          <cell r="I39">
            <v>1043.09717408</v>
          </cell>
          <cell r="J39">
            <v>918.78533812</v>
          </cell>
          <cell r="K39">
            <v>1101.97602102</v>
          </cell>
          <cell r="L39">
            <v>876.13809537</v>
          </cell>
          <cell r="M39">
            <v>978.56078375</v>
          </cell>
        </row>
        <row r="40">
          <cell r="B40">
            <v>249.66447425</v>
          </cell>
          <cell r="C40">
            <v>230.52859524000002</v>
          </cell>
          <cell r="D40">
            <v>222.07531050999998</v>
          </cell>
          <cell r="E40">
            <v>226.4673747</v>
          </cell>
          <cell r="F40">
            <v>211.57108544</v>
          </cell>
          <cell r="G40">
            <v>322.61245927</v>
          </cell>
          <cell r="H40">
            <v>243.78036235</v>
          </cell>
          <cell r="I40">
            <v>221.8463351</v>
          </cell>
          <cell r="J40">
            <v>209.31412634</v>
          </cell>
          <cell r="K40">
            <v>222.21629735</v>
          </cell>
          <cell r="L40">
            <v>176.81770898</v>
          </cell>
          <cell r="M40">
            <v>123.73655367</v>
          </cell>
        </row>
        <row r="41">
          <cell r="B41">
            <v>165.01199132</v>
          </cell>
          <cell r="C41">
            <v>162.8084848</v>
          </cell>
          <cell r="D41">
            <v>161.59886369999998</v>
          </cell>
          <cell r="E41">
            <v>118.19473364</v>
          </cell>
          <cell r="F41">
            <v>129.32901839</v>
          </cell>
          <cell r="G41">
            <v>111.62352967</v>
          </cell>
          <cell r="H41">
            <v>114.95205913</v>
          </cell>
          <cell r="I41">
            <v>108.13873275</v>
          </cell>
          <cell r="J41">
            <v>117.0160834</v>
          </cell>
          <cell r="K41">
            <v>128.42234626</v>
          </cell>
          <cell r="L41">
            <v>135.10209003</v>
          </cell>
          <cell r="M41">
            <v>144.88952928999998</v>
          </cell>
        </row>
        <row r="42">
          <cell r="B42">
            <v>85.35540742</v>
          </cell>
          <cell r="C42">
            <v>84.19124321</v>
          </cell>
          <cell r="D42">
            <v>86.0318257</v>
          </cell>
          <cell r="E42">
            <v>73.61796774</v>
          </cell>
          <cell r="F42">
            <v>69.07545616</v>
          </cell>
          <cell r="G42">
            <v>69.72336791</v>
          </cell>
          <cell r="H42">
            <v>84.48469148999999</v>
          </cell>
          <cell r="I42">
            <v>69.24926981</v>
          </cell>
          <cell r="J42">
            <v>79.78618686</v>
          </cell>
          <cell r="K42">
            <v>82.32525416</v>
          </cell>
          <cell r="L42">
            <v>88.26168076</v>
          </cell>
          <cell r="M42">
            <v>94.83554556</v>
          </cell>
        </row>
        <row r="43">
          <cell r="B43">
            <v>6.20739323</v>
          </cell>
          <cell r="C43">
            <v>6.56111618</v>
          </cell>
          <cell r="D43">
            <v>5.91932988</v>
          </cell>
          <cell r="E43">
            <v>5.94128317</v>
          </cell>
          <cell r="F43">
            <v>3.71276471</v>
          </cell>
          <cell r="G43">
            <v>6.53717708</v>
          </cell>
          <cell r="H43">
            <v>5.74406367</v>
          </cell>
          <cell r="I43">
            <v>6.44017748</v>
          </cell>
          <cell r="J43">
            <v>6.0477132000000005</v>
          </cell>
          <cell r="K43">
            <v>6.252684400000001</v>
          </cell>
          <cell r="L43">
            <v>6.25742961</v>
          </cell>
          <cell r="M43">
            <v>6.94318412</v>
          </cell>
        </row>
        <row r="44">
          <cell r="B44">
            <v>29.00484131</v>
          </cell>
          <cell r="C44">
            <v>31.22362219</v>
          </cell>
          <cell r="D44">
            <v>38.25417468</v>
          </cell>
          <cell r="E44">
            <v>40.41352165</v>
          </cell>
          <cell r="F44">
            <v>49.82871878</v>
          </cell>
          <cell r="G44">
            <v>44.26320581</v>
          </cell>
          <cell r="H44">
            <v>38.5164009</v>
          </cell>
          <cell r="I44">
            <v>31.294063329999997</v>
          </cell>
          <cell r="J44">
            <v>33.35076876</v>
          </cell>
          <cell r="K44">
            <v>28.29963308</v>
          </cell>
          <cell r="L44">
            <v>31.544520730000002</v>
          </cell>
          <cell r="M44">
            <v>32.212013420000005</v>
          </cell>
        </row>
        <row r="45">
          <cell r="B45">
            <v>8.81079993</v>
          </cell>
          <cell r="C45">
            <v>9.603272619999998</v>
          </cell>
          <cell r="D45">
            <v>8.522068630000001</v>
          </cell>
          <cell r="E45">
            <v>9.17738151</v>
          </cell>
          <cell r="F45">
            <v>8.561050539999998</v>
          </cell>
          <cell r="G45">
            <v>8.15092572</v>
          </cell>
          <cell r="H45">
            <v>7.88970492</v>
          </cell>
          <cell r="I45">
            <v>8.30140314</v>
          </cell>
          <cell r="J45">
            <v>7.403615070000001</v>
          </cell>
          <cell r="K45">
            <v>8.79272728</v>
          </cell>
          <cell r="L45">
            <v>9.30044142</v>
          </cell>
          <cell r="M45">
            <v>9.24768098</v>
          </cell>
        </row>
        <row r="46">
          <cell r="B46">
            <v>0.10785875</v>
          </cell>
          <cell r="C46">
            <v>0.18097301999999998</v>
          </cell>
          <cell r="D46">
            <v>0.27399845</v>
          </cell>
          <cell r="E46">
            <v>0.20262460000000002</v>
          </cell>
          <cell r="F46">
            <v>0.0956682</v>
          </cell>
          <cell r="G46">
            <v>0.06454731</v>
          </cell>
          <cell r="H46">
            <v>0.17834798000000002</v>
          </cell>
          <cell r="I46">
            <v>0.2428888</v>
          </cell>
          <cell r="J46">
            <v>0.1987547</v>
          </cell>
          <cell r="K46">
            <v>0.22064277</v>
          </cell>
          <cell r="L46">
            <v>0.17915186</v>
          </cell>
          <cell r="M46">
            <v>0.18053581</v>
          </cell>
        </row>
        <row r="47">
          <cell r="B47">
            <v>4.10832321</v>
          </cell>
          <cell r="C47">
            <v>1.92955721</v>
          </cell>
          <cell r="D47">
            <v>3.44081732</v>
          </cell>
          <cell r="E47">
            <v>2.22934108</v>
          </cell>
          <cell r="F47">
            <v>2.18626883</v>
          </cell>
          <cell r="G47">
            <v>2.14455779</v>
          </cell>
          <cell r="H47">
            <v>2.4011429</v>
          </cell>
          <cell r="I47">
            <v>0.91023219</v>
          </cell>
          <cell r="J47">
            <v>1.64378994</v>
          </cell>
          <cell r="K47">
            <v>1.8915186000000002</v>
          </cell>
          <cell r="L47">
            <v>1.84146339</v>
          </cell>
          <cell r="M47">
            <v>2.17995042</v>
          </cell>
        </row>
        <row r="48">
          <cell r="B48">
            <v>0.6329471999999999</v>
          </cell>
          <cell r="C48">
            <v>1.2043728</v>
          </cell>
          <cell r="D48">
            <v>0.437376</v>
          </cell>
          <cell r="E48">
            <v>1.6902576</v>
          </cell>
          <cell r="F48">
            <v>1.7585712</v>
          </cell>
          <cell r="G48">
            <v>3.4993727999999997</v>
          </cell>
          <cell r="H48">
            <v>1.2433824</v>
          </cell>
          <cell r="I48">
            <v>0.6700998</v>
          </cell>
          <cell r="J48">
            <v>2.0104512</v>
          </cell>
          <cell r="K48">
            <v>8.6869722</v>
          </cell>
          <cell r="L48">
            <v>1.168365</v>
          </cell>
          <cell r="M48">
            <v>5.7523836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4">
          <cell r="B54">
            <v>28.751383760000003</v>
          </cell>
          <cell r="C54">
            <v>34.77399847</v>
          </cell>
          <cell r="D54">
            <v>70.47724690000001</v>
          </cell>
          <cell r="E54">
            <v>44.98684339</v>
          </cell>
          <cell r="F54">
            <v>26.45462977</v>
          </cell>
          <cell r="G54">
            <v>24.11339848</v>
          </cell>
          <cell r="H54">
            <v>16.4311373</v>
          </cell>
          <cell r="I54">
            <v>17.47041269</v>
          </cell>
          <cell r="J54">
            <v>21.573298329999997</v>
          </cell>
          <cell r="K54">
            <v>22.62144197</v>
          </cell>
          <cell r="L54">
            <v>19.4096265</v>
          </cell>
          <cell r="M54">
            <v>18.308517289999998</v>
          </cell>
        </row>
        <row r="55">
          <cell r="B55">
            <v>16279.79623663</v>
          </cell>
          <cell r="C55">
            <v>16083.075675680006</v>
          </cell>
          <cell r="D55">
            <v>17701.459049370005</v>
          </cell>
          <cell r="E55">
            <v>15157.24953775</v>
          </cell>
          <cell r="F55">
            <v>20193.740580649996</v>
          </cell>
          <cell r="G55">
            <v>26223.04298259</v>
          </cell>
          <cell r="H55">
            <v>24984.629823009993</v>
          </cell>
          <cell r="I55">
            <v>24221.66618345</v>
          </cell>
          <cell r="J55">
            <v>23998.344214390003</v>
          </cell>
          <cell r="K55">
            <v>26544.912336660003</v>
          </cell>
          <cell r="L55">
            <v>24966.25538914</v>
          </cell>
          <cell r="M55">
            <v>26116.337176549998</v>
          </cell>
        </row>
        <row r="61">
          <cell r="B61">
            <v>2.377539</v>
          </cell>
          <cell r="C61">
            <v>1.177087</v>
          </cell>
          <cell r="D61">
            <v>2.90074</v>
          </cell>
          <cell r="E61">
            <v>10.167593</v>
          </cell>
          <cell r="F61">
            <v>373.7723</v>
          </cell>
          <cell r="G61">
            <v>573.483164</v>
          </cell>
          <cell r="H61">
            <v>256.071109</v>
          </cell>
          <cell r="I61">
            <v>1.022074</v>
          </cell>
          <cell r="J61">
            <v>2.022162</v>
          </cell>
          <cell r="K61">
            <v>0.057073</v>
          </cell>
          <cell r="L61">
            <v>4.433803</v>
          </cell>
          <cell r="M61">
            <v>13.562122</v>
          </cell>
        </row>
        <row r="62">
          <cell r="B62">
            <v>681.580357</v>
          </cell>
          <cell r="C62">
            <v>712.218941</v>
          </cell>
          <cell r="D62">
            <v>927.896984</v>
          </cell>
          <cell r="E62">
            <v>366.752263</v>
          </cell>
          <cell r="F62">
            <v>659.209064</v>
          </cell>
          <cell r="G62">
            <v>1176.985724</v>
          </cell>
          <cell r="H62">
            <v>989.067713</v>
          </cell>
          <cell r="I62">
            <v>1019.371782</v>
          </cell>
          <cell r="J62">
            <v>953.577791</v>
          </cell>
          <cell r="K62">
            <v>834.887486</v>
          </cell>
          <cell r="L62">
            <v>1250.618756</v>
          </cell>
          <cell r="M62">
            <v>973.262335</v>
          </cell>
        </row>
        <row r="63">
          <cell r="B63">
            <v>756.186412</v>
          </cell>
          <cell r="C63">
            <v>661.742898</v>
          </cell>
          <cell r="D63">
            <v>370.27377</v>
          </cell>
          <cell r="E63">
            <v>554.376364</v>
          </cell>
          <cell r="F63">
            <v>412.7654953</v>
          </cell>
          <cell r="G63">
            <v>414.62216208</v>
          </cell>
          <cell r="H63">
            <v>309.72142233999995</v>
          </cell>
          <cell r="I63">
            <v>409.782822</v>
          </cell>
          <cell r="J63">
            <v>346.85786</v>
          </cell>
          <cell r="K63">
            <v>481.36170333999996</v>
          </cell>
          <cell r="L63">
            <v>454.22808795</v>
          </cell>
          <cell r="M63">
            <v>400.565462</v>
          </cell>
        </row>
        <row r="64">
          <cell r="B64">
            <v>8.079094</v>
          </cell>
          <cell r="C64">
            <v>11.492276</v>
          </cell>
          <cell r="D64">
            <v>9.083248</v>
          </cell>
          <cell r="E64">
            <v>7.565481</v>
          </cell>
          <cell r="F64">
            <v>8.026163</v>
          </cell>
          <cell r="G64">
            <v>9.247303</v>
          </cell>
          <cell r="H64">
            <v>2.962538</v>
          </cell>
          <cell r="I64">
            <v>4.569253</v>
          </cell>
          <cell r="J64">
            <v>8.048024</v>
          </cell>
          <cell r="K64">
            <v>8.530192</v>
          </cell>
          <cell r="L64">
            <v>14.657509</v>
          </cell>
          <cell r="M64">
            <v>10.674023</v>
          </cell>
        </row>
        <row r="65">
          <cell r="B65">
            <v>956.179123</v>
          </cell>
          <cell r="C65">
            <v>924.844199</v>
          </cell>
          <cell r="D65">
            <v>906.944274</v>
          </cell>
          <cell r="E65">
            <v>742.289117</v>
          </cell>
          <cell r="F65">
            <v>522.4201</v>
          </cell>
          <cell r="G65">
            <v>782.308756</v>
          </cell>
          <cell r="H65">
            <v>572.54326</v>
          </cell>
          <cell r="I65">
            <v>787.55028</v>
          </cell>
          <cell r="J65">
            <v>818.087217</v>
          </cell>
          <cell r="K65">
            <v>973.514145</v>
          </cell>
          <cell r="L65">
            <v>1026.625078</v>
          </cell>
          <cell r="M65">
            <v>956.306273</v>
          </cell>
        </row>
        <row r="66">
          <cell r="B66">
            <v>2.575516</v>
          </cell>
          <cell r="C66">
            <v>1.534837</v>
          </cell>
          <cell r="D66">
            <v>1.890976</v>
          </cell>
          <cell r="E66">
            <v>0.979267</v>
          </cell>
          <cell r="F66">
            <v>1.526514</v>
          </cell>
          <cell r="G66">
            <v>1.917228</v>
          </cell>
          <cell r="H66">
            <v>0.911415</v>
          </cell>
          <cell r="I66">
            <v>1.756152</v>
          </cell>
          <cell r="J66">
            <v>1.36608</v>
          </cell>
          <cell r="K66">
            <v>1.542324</v>
          </cell>
          <cell r="L66">
            <v>0.755932</v>
          </cell>
          <cell r="M66">
            <v>1.895357</v>
          </cell>
        </row>
        <row r="67">
          <cell r="B67">
            <v>20.443525</v>
          </cell>
          <cell r="C67">
            <v>19.38545</v>
          </cell>
          <cell r="D67">
            <v>38.546956</v>
          </cell>
          <cell r="E67">
            <v>51.137677</v>
          </cell>
          <cell r="F67">
            <v>43.876396</v>
          </cell>
          <cell r="G67">
            <v>76.196501</v>
          </cell>
          <cell r="H67">
            <v>39.671294</v>
          </cell>
          <cell r="I67">
            <v>57.682592</v>
          </cell>
          <cell r="J67">
            <v>43.982689</v>
          </cell>
          <cell r="K67">
            <v>30.268522</v>
          </cell>
          <cell r="L67">
            <v>19.564237</v>
          </cell>
          <cell r="M67">
            <v>9.139932</v>
          </cell>
        </row>
        <row r="68">
          <cell r="B68">
            <v>1.759925</v>
          </cell>
          <cell r="C68">
            <v>1.142952</v>
          </cell>
          <cell r="D68">
            <v>0.615071</v>
          </cell>
          <cell r="E68">
            <v>1.317834</v>
          </cell>
          <cell r="F68">
            <v>1.287555</v>
          </cell>
          <cell r="G68">
            <v>1.300412</v>
          </cell>
          <cell r="H68">
            <v>0.202892</v>
          </cell>
          <cell r="I68">
            <v>0.798624</v>
          </cell>
          <cell r="J68">
            <v>1.02775</v>
          </cell>
          <cell r="K68">
            <v>0.511631</v>
          </cell>
          <cell r="L68">
            <v>0.59064</v>
          </cell>
          <cell r="M68">
            <v>0.686271</v>
          </cell>
        </row>
        <row r="69">
          <cell r="B69">
            <v>60.754259</v>
          </cell>
          <cell r="C69">
            <v>43.168718</v>
          </cell>
          <cell r="D69">
            <v>43.947271</v>
          </cell>
          <cell r="E69">
            <v>32.75177</v>
          </cell>
          <cell r="F69">
            <v>26.242823</v>
          </cell>
          <cell r="G69">
            <v>42.403136</v>
          </cell>
          <cell r="H69">
            <v>26.216182</v>
          </cell>
          <cell r="I69">
            <v>38.578119</v>
          </cell>
          <cell r="J69">
            <v>35.929443</v>
          </cell>
          <cell r="K69">
            <v>55.967532</v>
          </cell>
          <cell r="L69">
            <v>48.471312</v>
          </cell>
          <cell r="M69">
            <v>57.140723</v>
          </cell>
        </row>
        <row r="72">
          <cell r="B72">
            <v>8.67978</v>
          </cell>
          <cell r="C72">
            <v>7.057538</v>
          </cell>
          <cell r="D72">
            <v>8.811826</v>
          </cell>
          <cell r="E72">
            <v>5.045986</v>
          </cell>
          <cell r="F72">
            <v>4.861455</v>
          </cell>
          <cell r="G72">
            <v>6.931207</v>
          </cell>
          <cell r="H72">
            <v>3.385079</v>
          </cell>
          <cell r="I72">
            <v>7.19643</v>
          </cell>
          <cell r="J72">
            <v>5.645622</v>
          </cell>
          <cell r="K72">
            <v>6.344637</v>
          </cell>
          <cell r="L72">
            <v>7.214361</v>
          </cell>
          <cell r="M72">
            <v>7.786626</v>
          </cell>
        </row>
        <row r="73">
          <cell r="B73">
            <v>2.773576</v>
          </cell>
          <cell r="C73">
            <v>4.370775</v>
          </cell>
          <cell r="D73">
            <v>2.510966</v>
          </cell>
          <cell r="E73">
            <v>3.505142</v>
          </cell>
          <cell r="F73">
            <v>2.619598</v>
          </cell>
          <cell r="G73">
            <v>4.16541</v>
          </cell>
          <cell r="H73">
            <v>2.028497</v>
          </cell>
          <cell r="I73">
            <v>2.890895</v>
          </cell>
          <cell r="J73">
            <v>3.854237</v>
          </cell>
          <cell r="K73">
            <v>3.925408</v>
          </cell>
          <cell r="L73">
            <v>3.463355</v>
          </cell>
          <cell r="M73">
            <v>5.12922</v>
          </cell>
        </row>
        <row r="74">
          <cell r="B74">
            <v>0.915926</v>
          </cell>
          <cell r="C74">
            <v>0.147658</v>
          </cell>
          <cell r="D74">
            <v>0.501636</v>
          </cell>
          <cell r="E74">
            <v>0.015663</v>
          </cell>
          <cell r="F74">
            <v>0.067833</v>
          </cell>
          <cell r="G74">
            <v>0.037138</v>
          </cell>
          <cell r="H74">
            <v>0.557586</v>
          </cell>
          <cell r="I74">
            <v>0.460757</v>
          </cell>
          <cell r="J74">
            <v>0.227414</v>
          </cell>
          <cell r="K74">
            <v>0.744523</v>
          </cell>
          <cell r="L74">
            <v>0.15637</v>
          </cell>
          <cell r="M74">
            <v>0.683174</v>
          </cell>
        </row>
        <row r="75">
          <cell r="B75">
            <v>0</v>
          </cell>
          <cell r="C75">
            <v>1.944</v>
          </cell>
          <cell r="D75">
            <v>3E-05</v>
          </cell>
          <cell r="E75">
            <v>1.944</v>
          </cell>
          <cell r="F75">
            <v>1.944</v>
          </cell>
          <cell r="G75">
            <v>0</v>
          </cell>
          <cell r="H75">
            <v>1.944</v>
          </cell>
          <cell r="I75">
            <v>0</v>
          </cell>
          <cell r="J75">
            <v>1.94418</v>
          </cell>
          <cell r="K75">
            <v>1.944</v>
          </cell>
          <cell r="L75">
            <v>1.944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182.76020066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2502.8489529999997</v>
          </cell>
          <cell r="C82">
            <v>2391.5605010000004</v>
          </cell>
          <cell r="D82">
            <v>2315.350505000001</v>
          </cell>
          <cell r="E82">
            <v>1777.8624089999998</v>
          </cell>
          <cell r="F82">
            <v>2058.6192963000003</v>
          </cell>
          <cell r="G82">
            <v>3091.53810208</v>
          </cell>
          <cell r="H82">
            <v>2388.0431879999996</v>
          </cell>
          <cell r="I82">
            <v>2331.6610639999994</v>
          </cell>
          <cell r="J82">
            <v>2222.570469</v>
          </cell>
          <cell r="K82">
            <v>2400.0893523399996</v>
          </cell>
          <cell r="L82">
            <v>2833.71871595</v>
          </cell>
          <cell r="M82">
            <v>2436.831827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</sheetNames>
    <sheetDataSet>
      <sheetData sheetId="2">
        <row r="22">
          <cell r="B22">
            <v>1.65239</v>
          </cell>
          <cell r="C22">
            <v>0</v>
          </cell>
          <cell r="D22">
            <v>0.977882</v>
          </cell>
          <cell r="E22">
            <v>0.223876</v>
          </cell>
          <cell r="F22">
            <v>0</v>
          </cell>
          <cell r="G22">
            <v>0</v>
          </cell>
          <cell r="H22">
            <v>0</v>
          </cell>
          <cell r="I22">
            <v>0.121681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7.41010764</v>
          </cell>
          <cell r="C23">
            <v>8.4284722</v>
          </cell>
          <cell r="D23">
            <v>8.30174257</v>
          </cell>
          <cell r="E23">
            <v>9.001073779999999</v>
          </cell>
          <cell r="F23">
            <v>8.75271326</v>
          </cell>
          <cell r="G23">
            <v>8.424725550000002</v>
          </cell>
          <cell r="H23">
            <v>8.62894982</v>
          </cell>
          <cell r="I23">
            <v>7.04135214</v>
          </cell>
          <cell r="J23">
            <v>5.56619834</v>
          </cell>
          <cell r="K23">
            <v>7.15826787</v>
          </cell>
          <cell r="L23">
            <v>8.52597882</v>
          </cell>
          <cell r="M23">
            <v>8.12135505</v>
          </cell>
        </row>
        <row r="24">
          <cell r="B24">
            <v>14.84617275</v>
          </cell>
          <cell r="C24">
            <v>13.62678261</v>
          </cell>
          <cell r="D24">
            <v>12.6655366</v>
          </cell>
          <cell r="E24">
            <v>11.98665847</v>
          </cell>
          <cell r="F24">
            <v>12.21658319</v>
          </cell>
          <cell r="G24">
            <v>11.5205191</v>
          </cell>
          <cell r="H24">
            <v>11.88080658</v>
          </cell>
          <cell r="I24">
            <v>10.71789874</v>
          </cell>
          <cell r="J24">
            <v>9.51788612</v>
          </cell>
          <cell r="K24">
            <v>10.35726318</v>
          </cell>
          <cell r="L24">
            <v>10.754549410000001</v>
          </cell>
          <cell r="M24">
            <v>10.98399672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34">
          <cell r="B34">
            <v>12336.464945239999</v>
          </cell>
          <cell r="C34">
            <v>12233.45074333</v>
          </cell>
          <cell r="D34">
            <v>13003.15745119</v>
          </cell>
          <cell r="E34">
            <v>12514.318946520001</v>
          </cell>
          <cell r="F34">
            <v>12442.510767709999</v>
          </cell>
          <cell r="G34">
            <v>14558.777376139999</v>
          </cell>
          <cell r="H34">
            <v>13849.77649227</v>
          </cell>
          <cell r="I34">
            <v>11937.57097599</v>
          </cell>
          <cell r="J34">
            <v>12562.116203239999</v>
          </cell>
          <cell r="K34">
            <v>12598.77005632</v>
          </cell>
          <cell r="L34">
            <v>12636.26875209</v>
          </cell>
          <cell r="M34">
            <v>11992.20447832</v>
          </cell>
        </row>
        <row r="35">
          <cell r="B35">
            <v>3174.68257786</v>
          </cell>
          <cell r="C35">
            <v>3454.53798481</v>
          </cell>
          <cell r="D35">
            <v>3464.39430906</v>
          </cell>
          <cell r="E35">
            <v>3311.85422832</v>
          </cell>
          <cell r="F35">
            <v>2857.97549809</v>
          </cell>
          <cell r="G35">
            <v>4977.61326895</v>
          </cell>
          <cell r="H35">
            <v>3117.37441823</v>
          </cell>
          <cell r="I35">
            <v>2941.21361276</v>
          </cell>
          <cell r="J35">
            <v>3996.7386833200003</v>
          </cell>
          <cell r="K35">
            <v>3531.58503744</v>
          </cell>
          <cell r="L35">
            <v>3321.7143867399996</v>
          </cell>
          <cell r="M35">
            <v>3030.70842413</v>
          </cell>
        </row>
        <row r="36">
          <cell r="B36">
            <v>2541.32789742</v>
          </cell>
          <cell r="C36">
            <v>3164.63055146</v>
          </cell>
          <cell r="D36">
            <v>2573.5011089699997</v>
          </cell>
          <cell r="E36">
            <v>3600.60063028</v>
          </cell>
          <cell r="F36">
            <v>3442.9648760500004</v>
          </cell>
          <cell r="G36">
            <v>3786.4600234</v>
          </cell>
          <cell r="H36">
            <v>3235.7286605100003</v>
          </cell>
          <cell r="I36">
            <v>2932.59954067</v>
          </cell>
          <cell r="J36">
            <v>2459.90037949</v>
          </cell>
          <cell r="K36">
            <v>2690.6753452899998</v>
          </cell>
          <cell r="L36">
            <v>2955.00299533</v>
          </cell>
          <cell r="M36">
            <v>2995.31605876</v>
          </cell>
        </row>
        <row r="37">
          <cell r="B37">
            <v>4443.06459059</v>
          </cell>
          <cell r="C37">
            <v>5420.07593426</v>
          </cell>
          <cell r="D37">
            <v>6495.05389514</v>
          </cell>
          <cell r="E37">
            <v>4295.4638971800005</v>
          </cell>
          <cell r="F37">
            <v>5149.51828662</v>
          </cell>
          <cell r="G37">
            <v>6729.29019111</v>
          </cell>
          <cell r="H37">
            <v>4844.75607342</v>
          </cell>
          <cell r="I37">
            <v>4199.13972833</v>
          </cell>
          <cell r="J37">
            <v>4402.41449848</v>
          </cell>
          <cell r="K37">
            <v>4406.607813340001</v>
          </cell>
          <cell r="L37">
            <v>4270.30270545</v>
          </cell>
          <cell r="M37">
            <v>4085.56576617</v>
          </cell>
        </row>
        <row r="38">
          <cell r="B38">
            <v>4337.5983854099995</v>
          </cell>
          <cell r="C38">
            <v>4602.05391403</v>
          </cell>
          <cell r="D38">
            <v>5181.2991650799995</v>
          </cell>
          <cell r="E38">
            <v>5157.2679335699995</v>
          </cell>
          <cell r="F38">
            <v>4082.17978754</v>
          </cell>
          <cell r="G38">
            <v>4221.07939292</v>
          </cell>
          <cell r="H38">
            <v>5208.27834466</v>
          </cell>
          <cell r="I38">
            <v>3941.1872615700004</v>
          </cell>
          <cell r="J38">
            <v>4756.94230356</v>
          </cell>
          <cell r="K38">
            <v>5780.650721479999</v>
          </cell>
          <cell r="L38">
            <v>4815.74423008</v>
          </cell>
          <cell r="M38">
            <v>4698.61414128</v>
          </cell>
        </row>
        <row r="39">
          <cell r="B39">
            <v>1146.42066787</v>
          </cell>
          <cell r="C39">
            <v>1075.45715426</v>
          </cell>
          <cell r="D39">
            <v>1208.0510746199998</v>
          </cell>
          <cell r="E39">
            <v>1198.9324933199998</v>
          </cell>
          <cell r="F39">
            <v>1192.02707949</v>
          </cell>
          <cell r="G39">
            <v>1403.16006361</v>
          </cell>
          <cell r="H39">
            <v>1477.43995775</v>
          </cell>
          <cell r="I39">
            <v>1230.54493688</v>
          </cell>
          <cell r="J39">
            <v>1274.18655478</v>
          </cell>
          <cell r="K39">
            <v>1186.4103458099999</v>
          </cell>
          <cell r="L39">
            <v>934.08293832</v>
          </cell>
          <cell r="M39">
            <v>899.90383736</v>
          </cell>
        </row>
        <row r="40">
          <cell r="B40">
            <v>125.4138576</v>
          </cell>
          <cell r="C40">
            <v>137.67262254</v>
          </cell>
          <cell r="D40">
            <v>125.02661717000001</v>
          </cell>
          <cell r="E40">
            <v>108.36495283</v>
          </cell>
          <cell r="F40">
            <v>116.62628448000001</v>
          </cell>
          <cell r="G40">
            <v>146.6659486</v>
          </cell>
          <cell r="H40">
            <v>103.01957434</v>
          </cell>
          <cell r="I40">
            <v>130.6358677</v>
          </cell>
          <cell r="J40">
            <v>139.04670131999998</v>
          </cell>
          <cell r="K40">
            <v>127.21265962000001</v>
          </cell>
          <cell r="L40">
            <v>130.86800409</v>
          </cell>
          <cell r="M40">
            <v>129.58443862000001</v>
          </cell>
        </row>
        <row r="41">
          <cell r="B41">
            <v>148.0820669</v>
          </cell>
          <cell r="C41">
            <v>164.29326646</v>
          </cell>
          <cell r="D41">
            <v>170.14873292</v>
          </cell>
          <cell r="E41">
            <v>147.09597299</v>
          </cell>
          <cell r="F41">
            <v>164.63176163</v>
          </cell>
          <cell r="G41">
            <v>157.08330880000003</v>
          </cell>
          <cell r="H41">
            <v>179.07562406</v>
          </cell>
          <cell r="I41">
            <v>134.1341491</v>
          </cell>
          <cell r="J41">
            <v>162.02243874</v>
          </cell>
          <cell r="K41">
            <v>197.58617533</v>
          </cell>
          <cell r="L41">
            <v>185.80266178</v>
          </cell>
          <cell r="M41">
            <v>153.78502117</v>
          </cell>
        </row>
        <row r="42">
          <cell r="B42">
            <v>105.92889539</v>
          </cell>
          <cell r="C42">
            <v>107.08405692</v>
          </cell>
          <cell r="D42">
            <v>109.43535752</v>
          </cell>
          <cell r="E42">
            <v>99.66433909999999</v>
          </cell>
          <cell r="F42">
            <v>119.46686229000001</v>
          </cell>
          <cell r="G42">
            <v>117.87757863</v>
          </cell>
          <cell r="H42">
            <v>119.29643412</v>
          </cell>
          <cell r="I42">
            <v>99.23139733</v>
          </cell>
          <cell r="J42">
            <v>108.49883918</v>
          </cell>
          <cell r="K42">
            <v>117.30166339</v>
          </cell>
          <cell r="L42">
            <v>119.43917994</v>
          </cell>
          <cell r="M42">
            <v>128.00407983</v>
          </cell>
        </row>
        <row r="43">
          <cell r="B43">
            <v>5.92584326</v>
          </cell>
          <cell r="C43">
            <v>5.585424440000001</v>
          </cell>
          <cell r="D43">
            <v>8.320807219999999</v>
          </cell>
          <cell r="E43">
            <v>6.105037139999999</v>
          </cell>
          <cell r="F43">
            <v>5.379712349999999</v>
          </cell>
          <cell r="G43">
            <v>4.92906662</v>
          </cell>
          <cell r="H43">
            <v>4.83870678</v>
          </cell>
          <cell r="I43">
            <v>3.35293984</v>
          </cell>
          <cell r="J43">
            <v>2.91697933</v>
          </cell>
          <cell r="K43">
            <v>5.20563434</v>
          </cell>
          <cell r="L43">
            <v>5.80816509</v>
          </cell>
          <cell r="M43">
            <v>6.0004376100000005</v>
          </cell>
        </row>
        <row r="44">
          <cell r="B44">
            <v>29.464553300000002</v>
          </cell>
          <cell r="C44">
            <v>32.863567</v>
          </cell>
          <cell r="D44">
            <v>42.24537007</v>
          </cell>
          <cell r="E44">
            <v>45.46495966</v>
          </cell>
          <cell r="F44">
            <v>60.27249432</v>
          </cell>
          <cell r="G44">
            <v>49.76763942</v>
          </cell>
          <cell r="H44">
            <v>39.51587773</v>
          </cell>
          <cell r="I44">
            <v>30.13724684</v>
          </cell>
          <cell r="J44">
            <v>31.051086050000002</v>
          </cell>
          <cell r="K44">
            <v>29.6840375</v>
          </cell>
          <cell r="L44">
            <v>31.47911712</v>
          </cell>
          <cell r="M44">
            <v>30.50754716</v>
          </cell>
        </row>
        <row r="45">
          <cell r="B45">
            <v>9.5112813</v>
          </cell>
          <cell r="C45">
            <v>8.6977208</v>
          </cell>
          <cell r="D45">
            <v>8.57736304</v>
          </cell>
          <cell r="E45">
            <v>10.28246543</v>
          </cell>
          <cell r="F45">
            <v>8.15643921</v>
          </cell>
          <cell r="G45">
            <v>8.40064567</v>
          </cell>
          <cell r="H45">
            <v>10.54680817</v>
          </cell>
          <cell r="I45">
            <v>8.0626389</v>
          </cell>
          <cell r="J45">
            <v>9.466737349999999</v>
          </cell>
          <cell r="K45">
            <v>11.201761300000001</v>
          </cell>
          <cell r="L45">
            <v>10.64882952</v>
          </cell>
          <cell r="M45">
            <v>10.755654119999999</v>
          </cell>
        </row>
        <row r="46">
          <cell r="B46">
            <v>0.16602433</v>
          </cell>
          <cell r="C46">
            <v>0.16329448000000002</v>
          </cell>
          <cell r="D46">
            <v>0.22249944</v>
          </cell>
          <cell r="E46">
            <v>0.29348441</v>
          </cell>
          <cell r="F46">
            <v>0.11048333</v>
          </cell>
          <cell r="G46">
            <v>0.040214150000000004</v>
          </cell>
          <cell r="H46">
            <v>0.04047296</v>
          </cell>
          <cell r="I46">
            <v>0.0373256</v>
          </cell>
          <cell r="J46">
            <v>0.05205852</v>
          </cell>
          <cell r="K46">
            <v>0.055712239999999996</v>
          </cell>
          <cell r="L46">
            <v>0.053113440000000005</v>
          </cell>
          <cell r="M46">
            <v>0.04493602</v>
          </cell>
        </row>
        <row r="47">
          <cell r="B47">
            <v>2.08638592</v>
          </cell>
          <cell r="C47">
            <v>1.6044613600000002</v>
          </cell>
          <cell r="D47">
            <v>2.43075609</v>
          </cell>
          <cell r="E47">
            <v>1.82392264</v>
          </cell>
          <cell r="F47">
            <v>0.7914896</v>
          </cell>
          <cell r="G47">
            <v>1.11187566</v>
          </cell>
          <cell r="H47">
            <v>1.0824689699999999</v>
          </cell>
          <cell r="I47">
            <v>1.90865814</v>
          </cell>
          <cell r="J47">
            <v>0.5313602199999999</v>
          </cell>
          <cell r="K47">
            <v>3.76262833</v>
          </cell>
          <cell r="L47">
            <v>3.26588202</v>
          </cell>
          <cell r="M47">
            <v>1.3838639799999999</v>
          </cell>
        </row>
        <row r="48">
          <cell r="B48">
            <v>1.2480672</v>
          </cell>
          <cell r="C48">
            <v>1.2478752</v>
          </cell>
          <cell r="D48">
            <v>1.8639264</v>
          </cell>
          <cell r="E48">
            <v>0.00048</v>
          </cell>
          <cell r="F48">
            <v>0</v>
          </cell>
          <cell r="G48">
            <v>2.1577956</v>
          </cell>
          <cell r="H48">
            <v>0</v>
          </cell>
          <cell r="I48">
            <v>1.08</v>
          </cell>
          <cell r="J48">
            <v>2.040384</v>
          </cell>
          <cell r="K48">
            <v>0.9624008000000001</v>
          </cell>
          <cell r="L48">
            <v>1.7106108</v>
          </cell>
          <cell r="M48">
            <v>2.0157516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0.09090909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4">
          <cell r="B54">
            <v>23.80633172</v>
          </cell>
          <cell r="C54">
            <v>41.44980924</v>
          </cell>
          <cell r="D54">
            <v>73.21335773</v>
          </cell>
          <cell r="E54">
            <v>46.47866603</v>
          </cell>
          <cell r="F54">
            <v>28.15395774</v>
          </cell>
          <cell r="G54">
            <v>25.6168756</v>
          </cell>
          <cell r="H54">
            <v>19.15007229</v>
          </cell>
          <cell r="I54">
            <v>20.36218439</v>
          </cell>
          <cell r="J54">
            <v>27.8603839</v>
          </cell>
          <cell r="K54">
            <v>26.63037972</v>
          </cell>
          <cell r="L54">
            <v>27.84398674</v>
          </cell>
          <cell r="M54">
            <v>28.078781510000002</v>
          </cell>
        </row>
        <row r="55">
          <cell r="B55">
            <v>28453.448651699997</v>
          </cell>
          <cell r="C55">
            <v>30472.9236354</v>
          </cell>
          <cell r="D55">
            <v>32487.909070830003</v>
          </cell>
          <cell r="E55">
            <v>30565.00014167</v>
          </cell>
          <cell r="F55">
            <v>29691.7350769</v>
          </cell>
          <cell r="G55">
            <v>36209.976509529995</v>
          </cell>
          <cell r="H55">
            <v>32230.520651749994</v>
          </cell>
          <cell r="I55">
            <v>27628.957714919998</v>
          </cell>
          <cell r="J55">
            <v>29950.86967594</v>
          </cell>
          <cell r="K55">
            <v>30731.8179033</v>
          </cell>
          <cell r="L55">
            <v>29469.316086779996</v>
          </cell>
          <cell r="M55">
            <v>28211.578569409998</v>
          </cell>
        </row>
        <row r="61">
          <cell r="B61">
            <v>14.31241</v>
          </cell>
          <cell r="C61">
            <v>45.780702</v>
          </cell>
          <cell r="D61">
            <v>1.195332</v>
          </cell>
          <cell r="E61">
            <v>0.047447</v>
          </cell>
          <cell r="F61">
            <v>0.042777</v>
          </cell>
          <cell r="G61">
            <v>43.91686</v>
          </cell>
          <cell r="H61">
            <v>2.662786</v>
          </cell>
          <cell r="I61">
            <v>1.72929</v>
          </cell>
          <cell r="J61">
            <v>1.651791</v>
          </cell>
          <cell r="K61">
            <v>6.120766</v>
          </cell>
          <cell r="L61">
            <v>27.778902</v>
          </cell>
          <cell r="M61">
            <v>14.48177</v>
          </cell>
        </row>
        <row r="62">
          <cell r="B62">
            <v>785.40678454</v>
          </cell>
          <cell r="C62">
            <v>748.4197325599999</v>
          </cell>
          <cell r="D62">
            <v>850.7078285800001</v>
          </cell>
          <cell r="E62">
            <v>1175.9956825</v>
          </cell>
          <cell r="F62">
            <v>986.3628574400001</v>
          </cell>
          <cell r="G62">
            <v>1157.1671508</v>
          </cell>
          <cell r="H62">
            <v>1015.41417424</v>
          </cell>
          <cell r="I62">
            <v>1218.81232858</v>
          </cell>
          <cell r="J62">
            <v>949.70900087</v>
          </cell>
          <cell r="K62">
            <v>1222.06134516</v>
          </cell>
          <cell r="L62">
            <v>875.88175381</v>
          </cell>
          <cell r="M62">
            <v>1201.44536374</v>
          </cell>
        </row>
        <row r="63">
          <cell r="B63">
            <v>542.39538454</v>
          </cell>
          <cell r="C63">
            <v>724.02930602</v>
          </cell>
          <cell r="D63">
            <v>664.23477126</v>
          </cell>
          <cell r="E63">
            <v>597.0852274800001</v>
          </cell>
          <cell r="F63">
            <v>439.84892306</v>
          </cell>
          <cell r="G63">
            <v>741.24059338</v>
          </cell>
          <cell r="H63">
            <v>393.17030057</v>
          </cell>
          <cell r="I63">
            <v>270.03006195</v>
          </cell>
          <cell r="J63">
            <v>317.21327627</v>
          </cell>
          <cell r="K63">
            <v>410.37289025999996</v>
          </cell>
          <cell r="L63">
            <v>348.29809968</v>
          </cell>
          <cell r="M63">
            <v>550.4909496399999</v>
          </cell>
        </row>
        <row r="64">
          <cell r="B64">
            <v>7.971143</v>
          </cell>
          <cell r="C64">
            <v>7.734906179999999</v>
          </cell>
          <cell r="D64">
            <v>14.85976593</v>
          </cell>
          <cell r="E64">
            <v>8.28804355</v>
          </cell>
          <cell r="F64">
            <v>5.39806478</v>
          </cell>
          <cell r="G64">
            <v>6.88852084</v>
          </cell>
          <cell r="H64">
            <v>4.729989809999999</v>
          </cell>
          <cell r="I64">
            <v>5.53564354</v>
          </cell>
          <cell r="J64">
            <v>6.47479037</v>
          </cell>
          <cell r="K64">
            <v>5.65007343</v>
          </cell>
          <cell r="L64">
            <v>8.23453098</v>
          </cell>
          <cell r="M64">
            <v>9.305484609999999</v>
          </cell>
        </row>
        <row r="65">
          <cell r="B65">
            <v>1371.085723</v>
          </cell>
          <cell r="C65">
            <v>1511.240178</v>
          </cell>
          <cell r="D65">
            <v>1807.645872</v>
          </cell>
          <cell r="E65">
            <v>1602.636809</v>
          </cell>
          <cell r="F65">
            <v>1576.318271</v>
          </cell>
          <cell r="G65">
            <v>1533.387105</v>
          </cell>
          <cell r="H65">
            <v>1098.771028</v>
          </cell>
          <cell r="I65">
            <v>1307.490248</v>
          </cell>
          <cell r="J65">
            <v>2341.878461</v>
          </cell>
          <cell r="K65">
            <v>2122.449595</v>
          </cell>
          <cell r="L65">
            <v>1885.098147</v>
          </cell>
          <cell r="M65">
            <v>2197.100905</v>
          </cell>
        </row>
        <row r="66">
          <cell r="B66">
            <v>2.089036</v>
          </cell>
          <cell r="C66">
            <v>1.624907</v>
          </cell>
          <cell r="D66">
            <v>1.825203</v>
          </cell>
          <cell r="E66">
            <v>0.951744</v>
          </cell>
          <cell r="F66">
            <v>1.143618</v>
          </cell>
          <cell r="G66">
            <v>1.1798</v>
          </cell>
          <cell r="H66">
            <v>0.454078</v>
          </cell>
          <cell r="I66">
            <v>1.783036</v>
          </cell>
          <cell r="J66">
            <v>1.591532</v>
          </cell>
          <cell r="K66">
            <v>0.818251</v>
          </cell>
          <cell r="L66">
            <v>2.592117</v>
          </cell>
          <cell r="M66">
            <v>2.228434</v>
          </cell>
        </row>
        <row r="67">
          <cell r="B67">
            <v>10.858409</v>
          </cell>
          <cell r="C67">
            <v>9.655058</v>
          </cell>
          <cell r="D67">
            <v>10.75147</v>
          </cell>
          <cell r="E67">
            <v>8.13335</v>
          </cell>
          <cell r="F67">
            <v>9.797468</v>
          </cell>
          <cell r="G67">
            <v>7.64665</v>
          </cell>
          <cell r="H67">
            <v>3.024288</v>
          </cell>
          <cell r="I67">
            <v>4.725101</v>
          </cell>
          <cell r="J67">
            <v>8.359525</v>
          </cell>
          <cell r="K67">
            <v>8.296042</v>
          </cell>
          <cell r="L67">
            <v>8.83854</v>
          </cell>
          <cell r="M67">
            <v>5.300882</v>
          </cell>
        </row>
        <row r="68">
          <cell r="B68">
            <v>0.541487</v>
          </cell>
          <cell r="C68">
            <v>2.181506</v>
          </cell>
          <cell r="D68">
            <v>0.507774</v>
          </cell>
          <cell r="E68">
            <v>1.112122</v>
          </cell>
          <cell r="F68">
            <v>1.738018</v>
          </cell>
          <cell r="G68">
            <v>0.985707</v>
          </cell>
          <cell r="H68">
            <v>0.890482</v>
          </cell>
          <cell r="I68">
            <v>0.852405</v>
          </cell>
          <cell r="J68">
            <v>2.111604</v>
          </cell>
          <cell r="K68">
            <v>1.786042</v>
          </cell>
          <cell r="L68">
            <v>1.11818</v>
          </cell>
          <cell r="M68">
            <v>1.412384</v>
          </cell>
        </row>
        <row r="69">
          <cell r="B69">
            <v>56.988265</v>
          </cell>
          <cell r="C69">
            <v>56.817423</v>
          </cell>
          <cell r="D69">
            <v>68.938653</v>
          </cell>
          <cell r="E69">
            <v>54.824954</v>
          </cell>
          <cell r="F69">
            <v>52.047306</v>
          </cell>
          <cell r="G69">
            <v>33.308222</v>
          </cell>
          <cell r="H69">
            <v>28.487449</v>
          </cell>
          <cell r="I69">
            <v>40.623628</v>
          </cell>
          <cell r="J69">
            <v>55.724807</v>
          </cell>
          <cell r="K69">
            <v>47.077631</v>
          </cell>
          <cell r="L69">
            <v>50.950825</v>
          </cell>
          <cell r="M69">
            <v>52.363836</v>
          </cell>
        </row>
        <row r="72">
          <cell r="B72">
            <v>7.831683</v>
          </cell>
          <cell r="C72">
            <v>7.514547</v>
          </cell>
          <cell r="D72">
            <v>5.953557</v>
          </cell>
          <cell r="E72">
            <v>6.193845</v>
          </cell>
          <cell r="F72">
            <v>8.105439</v>
          </cell>
          <cell r="G72">
            <v>5.370115</v>
          </cell>
          <cell r="H72">
            <v>4.23183</v>
          </cell>
          <cell r="I72">
            <v>4.922915</v>
          </cell>
          <cell r="J72">
            <v>5.659406</v>
          </cell>
          <cell r="K72">
            <v>6.759555</v>
          </cell>
          <cell r="L72">
            <v>5.81367</v>
          </cell>
          <cell r="M72">
            <v>8.235258</v>
          </cell>
        </row>
        <row r="73">
          <cell r="B73">
            <v>4.365089</v>
          </cell>
          <cell r="C73">
            <v>4.375209</v>
          </cell>
          <cell r="D73">
            <v>4.279828</v>
          </cell>
          <cell r="E73">
            <v>3.975592</v>
          </cell>
          <cell r="F73">
            <v>4.229105</v>
          </cell>
          <cell r="G73">
            <v>2.561104</v>
          </cell>
          <cell r="H73">
            <v>1.281459</v>
          </cell>
          <cell r="I73">
            <v>2.893582</v>
          </cell>
          <cell r="J73">
            <v>3.07898</v>
          </cell>
          <cell r="K73">
            <v>2.200747</v>
          </cell>
          <cell r="L73">
            <v>2.538883</v>
          </cell>
          <cell r="M73">
            <v>2.31367</v>
          </cell>
        </row>
        <row r="74">
          <cell r="B74">
            <v>0.245333</v>
          </cell>
          <cell r="C74">
            <v>0.08624</v>
          </cell>
          <cell r="D74">
            <v>0.529647</v>
          </cell>
          <cell r="E74">
            <v>0.627876</v>
          </cell>
          <cell r="F74">
            <v>0.18707</v>
          </cell>
          <cell r="G74">
            <v>0.001156</v>
          </cell>
          <cell r="H74">
            <v>0.013838</v>
          </cell>
          <cell r="I74">
            <v>0.394527</v>
          </cell>
          <cell r="J74">
            <v>0.653344</v>
          </cell>
          <cell r="K74">
            <v>1.094398</v>
          </cell>
          <cell r="L74">
            <v>0.376205</v>
          </cell>
          <cell r="M74">
            <v>0.558917</v>
          </cell>
        </row>
        <row r="75">
          <cell r="B75">
            <v>1.944</v>
          </cell>
          <cell r="C75">
            <v>1.944</v>
          </cell>
          <cell r="D75">
            <v>0.00021</v>
          </cell>
          <cell r="E75">
            <v>1.944</v>
          </cell>
          <cell r="F75">
            <v>0</v>
          </cell>
          <cell r="G75">
            <v>1.9596</v>
          </cell>
          <cell r="H75">
            <v>0</v>
          </cell>
          <cell r="I75">
            <v>0</v>
          </cell>
          <cell r="J75">
            <v>1.94403</v>
          </cell>
          <cell r="K75">
            <v>6E-05</v>
          </cell>
          <cell r="L75">
            <v>0</v>
          </cell>
          <cell r="M75">
            <v>1.944</v>
          </cell>
        </row>
        <row r="76">
          <cell r="B76">
            <v>0</v>
          </cell>
          <cell r="C76">
            <v>0</v>
          </cell>
          <cell r="D76">
            <v>0.008027</v>
          </cell>
          <cell r="E76">
            <v>0</v>
          </cell>
          <cell r="F76">
            <v>0</v>
          </cell>
          <cell r="G76">
            <v>0</v>
          </cell>
          <cell r="H76">
            <v>0.007627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2807.6871370799995</v>
          </cell>
          <cell r="C82">
            <v>3121.4037147599997</v>
          </cell>
          <cell r="D82">
            <v>3432.41582077</v>
          </cell>
          <cell r="E82">
            <v>3462.0405685299997</v>
          </cell>
          <cell r="F82">
            <v>3085.2189172800004</v>
          </cell>
          <cell r="G82">
            <v>3535.6125840199998</v>
          </cell>
          <cell r="H82">
            <v>2553.13932962</v>
          </cell>
          <cell r="I82">
            <v>2859.91444707</v>
          </cell>
          <cell r="J82">
            <v>3696.0505475099994</v>
          </cell>
          <cell r="K82">
            <v>3834.68739585</v>
          </cell>
          <cell r="L82">
            <v>3217.5198534700003</v>
          </cell>
          <cell r="M82">
            <v>4047.18185399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</sheetNames>
    <sheetDataSet>
      <sheetData sheetId="2"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0.029387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0.013197</v>
          </cell>
        </row>
        <row r="23">
          <cell r="B23">
            <v>8.30628115</v>
          </cell>
          <cell r="C23">
            <v>8.85508766</v>
          </cell>
          <cell r="D23">
            <v>8.81515776</v>
          </cell>
          <cell r="E23">
            <v>10.50524463</v>
          </cell>
          <cell r="F23">
            <v>9.349166949999999</v>
          </cell>
          <cell r="G23">
            <v>10.08601399</v>
          </cell>
          <cell r="H23">
            <v>12.49693441</v>
          </cell>
          <cell r="I23">
            <v>9.63541141</v>
          </cell>
          <cell r="J23">
            <v>8.658879019999999</v>
          </cell>
          <cell r="K23">
            <v>8.53930399</v>
          </cell>
          <cell r="L23">
            <v>8.506052380000002</v>
          </cell>
          <cell r="M23">
            <v>8.797280429999999</v>
          </cell>
        </row>
        <row r="24">
          <cell r="B24">
            <v>11.06107983</v>
          </cell>
          <cell r="C24">
            <v>11.37619509</v>
          </cell>
          <cell r="D24">
            <v>11.707072279999998</v>
          </cell>
          <cell r="E24">
            <v>11.94236684</v>
          </cell>
          <cell r="F24">
            <v>12.27659416</v>
          </cell>
          <cell r="G24">
            <v>11.94236842</v>
          </cell>
          <cell r="H24">
            <v>12.41728808</v>
          </cell>
          <cell r="I24">
            <v>11.75398627</v>
          </cell>
          <cell r="J24">
            <v>12.10856269</v>
          </cell>
          <cell r="K24">
            <v>12.08030433</v>
          </cell>
          <cell r="L24">
            <v>11.99244682</v>
          </cell>
          <cell r="M24">
            <v>12.07390959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34">
          <cell r="B34">
            <v>12015.6908809</v>
          </cell>
          <cell r="C34">
            <v>12414.32704141</v>
          </cell>
          <cell r="D34">
            <v>13914.35833859</v>
          </cell>
          <cell r="E34">
            <v>13700.13637141</v>
          </cell>
          <cell r="F34">
            <v>14066.74823751</v>
          </cell>
          <cell r="G34">
            <v>13417.505447020001</v>
          </cell>
          <cell r="H34">
            <v>13166.24346647</v>
          </cell>
          <cell r="I34">
            <v>4776.15514699</v>
          </cell>
          <cell r="J34">
            <v>5109.775681239999</v>
          </cell>
          <cell r="K34">
            <v>4769.91458081</v>
          </cell>
          <cell r="L34">
            <v>5245.74358363</v>
          </cell>
          <cell r="M34">
            <v>4717.8593733299995</v>
          </cell>
        </row>
        <row r="35">
          <cell r="B35">
            <v>3114.1230509800002</v>
          </cell>
          <cell r="C35">
            <v>3887.30440512</v>
          </cell>
          <cell r="D35">
            <v>5668.00572165</v>
          </cell>
          <cell r="E35">
            <v>3560.97494989</v>
          </cell>
          <cell r="F35">
            <v>2771.95655377</v>
          </cell>
          <cell r="G35">
            <v>3659.82881804</v>
          </cell>
          <cell r="H35">
            <v>4547.55644892</v>
          </cell>
          <cell r="I35">
            <v>2691.5450771399996</v>
          </cell>
          <cell r="J35">
            <v>2805.28054082</v>
          </cell>
          <cell r="K35">
            <v>3058.6191423200003</v>
          </cell>
          <cell r="L35">
            <v>3668.20158023</v>
          </cell>
          <cell r="M35">
            <v>4050.1168097</v>
          </cell>
        </row>
        <row r="36">
          <cell r="B36">
            <v>3258.0326446599997</v>
          </cell>
          <cell r="C36">
            <v>3406.39425193</v>
          </cell>
          <cell r="D36">
            <v>3890.08384357</v>
          </cell>
          <cell r="E36">
            <v>4623.57472159</v>
          </cell>
          <cell r="F36">
            <v>4172.13559421</v>
          </cell>
          <cell r="G36">
            <v>5136.53494149</v>
          </cell>
          <cell r="H36">
            <v>3689.98033514</v>
          </cell>
          <cell r="I36">
            <v>3190.09134956</v>
          </cell>
          <cell r="J36">
            <v>2469.9628789000003</v>
          </cell>
          <cell r="K36">
            <v>2446.99025241</v>
          </cell>
          <cell r="L36">
            <v>3050.94340414</v>
          </cell>
          <cell r="M36">
            <v>3590.31922303</v>
          </cell>
        </row>
        <row r="37">
          <cell r="B37">
            <v>4732.83896896</v>
          </cell>
          <cell r="C37">
            <v>5621.31940663</v>
          </cell>
          <cell r="D37">
            <v>6379.22207483</v>
          </cell>
          <cell r="E37">
            <v>4805.6034104</v>
          </cell>
          <cell r="F37">
            <v>4959.409700239999</v>
          </cell>
          <cell r="G37">
            <v>6676.81913906</v>
          </cell>
          <cell r="H37">
            <v>4981.8845353100005</v>
          </cell>
          <cell r="I37">
            <v>4390.84861197</v>
          </cell>
          <cell r="J37">
            <v>4623.28236025</v>
          </cell>
          <cell r="K37">
            <v>4109.3692362</v>
          </cell>
          <cell r="L37">
            <v>4551.22468876</v>
          </cell>
          <cell r="M37">
            <v>5530.39825053</v>
          </cell>
        </row>
        <row r="38">
          <cell r="B38">
            <v>5280.436438229999</v>
          </cell>
          <cell r="C38">
            <v>5767.21904028</v>
          </cell>
          <cell r="D38">
            <v>6315.9974975</v>
          </cell>
          <cell r="E38">
            <v>5720.5156456899995</v>
          </cell>
          <cell r="F38">
            <v>5332.00317993</v>
          </cell>
          <cell r="G38">
            <v>6061.38713278</v>
          </cell>
          <cell r="H38">
            <v>6994.0314319399995</v>
          </cell>
          <cell r="I38">
            <v>3595.56670695</v>
          </cell>
          <cell r="J38">
            <v>3050.4270980799997</v>
          </cell>
          <cell r="K38">
            <v>4402.768964479999</v>
          </cell>
          <cell r="L38">
            <v>4507.054386229999</v>
          </cell>
          <cell r="M38">
            <v>6378.61484321</v>
          </cell>
        </row>
        <row r="39">
          <cell r="B39">
            <v>1066.08534524</v>
          </cell>
          <cell r="C39">
            <v>1070.6706554</v>
          </cell>
          <cell r="D39">
            <v>1432.92816894</v>
          </cell>
          <cell r="E39">
            <v>1198.13627082</v>
          </cell>
          <cell r="F39">
            <v>1156.27876183</v>
          </cell>
          <cell r="G39">
            <v>1510.49156984</v>
          </cell>
          <cell r="H39">
            <v>1274.3652091099998</v>
          </cell>
          <cell r="I39">
            <v>1104.75676894</v>
          </cell>
          <cell r="J39">
            <v>1147.67188204</v>
          </cell>
          <cell r="K39">
            <v>1187.0580813499998</v>
          </cell>
          <cell r="L39">
            <v>1160.29545762</v>
          </cell>
          <cell r="M39">
            <v>1192.3134344500002</v>
          </cell>
        </row>
        <row r="40">
          <cell r="B40">
            <v>140.29793829</v>
          </cell>
          <cell r="C40">
            <v>160.70649718</v>
          </cell>
          <cell r="D40">
            <v>138.44678061000002</v>
          </cell>
          <cell r="E40">
            <v>77.02427812</v>
          </cell>
          <cell r="F40">
            <v>81.37829361</v>
          </cell>
          <cell r="G40">
            <v>87.60843172</v>
          </cell>
          <cell r="H40">
            <v>52.65565341</v>
          </cell>
          <cell r="I40">
            <v>48.39971826</v>
          </cell>
          <cell r="J40">
            <v>72.19032007999999</v>
          </cell>
          <cell r="K40">
            <v>77.48745806000001</v>
          </cell>
          <cell r="L40">
            <v>68.7043545</v>
          </cell>
          <cell r="M40">
            <v>94.23701792</v>
          </cell>
        </row>
        <row r="41">
          <cell r="B41">
            <v>167.14885118</v>
          </cell>
          <cell r="C41">
            <v>181.10575832</v>
          </cell>
          <cell r="D41">
            <v>180.63682022999998</v>
          </cell>
          <cell r="E41">
            <v>168.52972788999998</v>
          </cell>
          <cell r="F41">
            <v>177.47010528</v>
          </cell>
          <cell r="G41">
            <v>171.36861547</v>
          </cell>
          <cell r="H41">
            <v>216.13248063</v>
          </cell>
          <cell r="I41">
            <v>166.32153144</v>
          </cell>
          <cell r="J41">
            <v>204.896426</v>
          </cell>
          <cell r="K41">
            <v>220.28070421</v>
          </cell>
          <cell r="L41">
            <v>202.19946027</v>
          </cell>
          <cell r="M41">
            <v>205.73888032</v>
          </cell>
        </row>
        <row r="42">
          <cell r="B42">
            <v>119.11521785</v>
          </cell>
          <cell r="C42">
            <v>123.0446682</v>
          </cell>
          <cell r="D42">
            <v>118.66838053000001</v>
          </cell>
          <cell r="E42">
            <v>117.08812748</v>
          </cell>
          <cell r="F42">
            <v>123.09717048</v>
          </cell>
          <cell r="G42">
            <v>125.51315011</v>
          </cell>
          <cell r="H42">
            <v>132.09301175</v>
          </cell>
          <cell r="I42">
            <v>120.35902748999999</v>
          </cell>
          <cell r="J42">
            <v>128.18550367</v>
          </cell>
          <cell r="K42">
            <v>133.30346395</v>
          </cell>
          <cell r="L42">
            <v>118.83144865000001</v>
          </cell>
          <cell r="M42">
            <v>124.82072771</v>
          </cell>
        </row>
        <row r="43">
          <cell r="B43">
            <v>5.38944445</v>
          </cell>
          <cell r="C43">
            <v>7.43517093</v>
          </cell>
          <cell r="D43">
            <v>4.91128262</v>
          </cell>
          <cell r="E43">
            <v>4.48037206</v>
          </cell>
          <cell r="F43">
            <v>4.22587334</v>
          </cell>
          <cell r="G43">
            <v>5.15322222</v>
          </cell>
          <cell r="H43">
            <v>5.08322175</v>
          </cell>
          <cell r="I43">
            <v>6.63218028</v>
          </cell>
          <cell r="J43">
            <v>3.0320959100000002</v>
          </cell>
          <cell r="K43">
            <v>5.00109043</v>
          </cell>
          <cell r="L43">
            <v>5.1984926399999996</v>
          </cell>
          <cell r="M43">
            <v>5.321407450000001</v>
          </cell>
        </row>
        <row r="44">
          <cell r="B44">
            <v>31.12121618</v>
          </cell>
          <cell r="C44">
            <v>33.201833640000004</v>
          </cell>
          <cell r="D44">
            <v>41.86873449</v>
          </cell>
          <cell r="E44">
            <v>48.790417420000004</v>
          </cell>
          <cell r="F44">
            <v>59.29670711</v>
          </cell>
          <cell r="G44">
            <v>54.46972282</v>
          </cell>
          <cell r="H44">
            <v>43.68938208</v>
          </cell>
          <cell r="I44">
            <v>36.06056194</v>
          </cell>
          <cell r="J44">
            <v>37.27320771</v>
          </cell>
          <cell r="K44">
            <v>34.511650450000005</v>
          </cell>
          <cell r="L44">
            <v>37.76983731</v>
          </cell>
          <cell r="M44">
            <v>35.95053187</v>
          </cell>
        </row>
        <row r="45">
          <cell r="B45">
            <v>9.55627521</v>
          </cell>
          <cell r="C45">
            <v>9.95384018</v>
          </cell>
          <cell r="D45">
            <v>8.45484694</v>
          </cell>
          <cell r="E45">
            <v>9.967801880000001</v>
          </cell>
          <cell r="F45">
            <v>9.45457217</v>
          </cell>
          <cell r="G45">
            <v>9.250678449999999</v>
          </cell>
          <cell r="H45">
            <v>11.73730158</v>
          </cell>
          <cell r="I45">
            <v>8.89572301</v>
          </cell>
          <cell r="J45">
            <v>9.62218777</v>
          </cell>
          <cell r="K45">
            <v>10.49442621</v>
          </cell>
          <cell r="L45">
            <v>10.550594109999999</v>
          </cell>
          <cell r="M45">
            <v>12.03764171</v>
          </cell>
        </row>
        <row r="46">
          <cell r="B46">
            <v>0.05786865</v>
          </cell>
          <cell r="C46">
            <v>0.04877611</v>
          </cell>
          <cell r="D46">
            <v>0.07981827000000001</v>
          </cell>
          <cell r="E46">
            <v>0.15402868</v>
          </cell>
          <cell r="F46">
            <v>0.07438428999999999</v>
          </cell>
          <cell r="G46">
            <v>0.01761784</v>
          </cell>
          <cell r="H46">
            <v>0.04085072</v>
          </cell>
          <cell r="I46">
            <v>0.033442410000000006</v>
          </cell>
          <cell r="J46">
            <v>0.10610119999999999</v>
          </cell>
          <cell r="K46">
            <v>0.02107577</v>
          </cell>
          <cell r="L46">
            <v>0.03660303</v>
          </cell>
          <cell r="M46">
            <v>0.01955872</v>
          </cell>
        </row>
        <row r="47">
          <cell r="B47">
            <v>3.0190637999999996</v>
          </cell>
          <cell r="C47">
            <v>2.27311423</v>
          </cell>
          <cell r="D47">
            <v>1.25368156</v>
          </cell>
          <cell r="E47">
            <v>3.06653629</v>
          </cell>
          <cell r="F47">
            <v>1.67850671</v>
          </cell>
          <cell r="G47">
            <v>1.04411852</v>
          </cell>
          <cell r="H47">
            <v>1.1300957</v>
          </cell>
          <cell r="I47">
            <v>0.76678503</v>
          </cell>
          <cell r="J47">
            <v>0.53553336</v>
          </cell>
          <cell r="K47">
            <v>1.59105516</v>
          </cell>
          <cell r="L47">
            <v>2.22959342</v>
          </cell>
          <cell r="M47">
            <v>1.71639726</v>
          </cell>
        </row>
        <row r="48">
          <cell r="B48">
            <v>1.9575528</v>
          </cell>
          <cell r="C48">
            <v>1.7213714</v>
          </cell>
          <cell r="D48">
            <v>1.9423382</v>
          </cell>
          <cell r="E48">
            <v>1.3884768</v>
          </cell>
          <cell r="F48">
            <v>2.02846072</v>
          </cell>
          <cell r="G48">
            <v>2.06738024</v>
          </cell>
          <cell r="H48">
            <v>2.06970864</v>
          </cell>
          <cell r="I48">
            <v>2.475228</v>
          </cell>
          <cell r="J48">
            <v>2.6360316</v>
          </cell>
          <cell r="K48">
            <v>2.8450566</v>
          </cell>
          <cell r="L48">
            <v>2.8689413999999998</v>
          </cell>
          <cell r="M48">
            <v>3.4107588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0.02500509</v>
          </cell>
        </row>
        <row r="54">
          <cell r="B54">
            <v>39.02245126</v>
          </cell>
          <cell r="C54">
            <v>54.403580840000004</v>
          </cell>
          <cell r="D54">
            <v>77.73513567</v>
          </cell>
          <cell r="E54">
            <v>55.55694039</v>
          </cell>
          <cell r="F54">
            <v>33.4854682</v>
          </cell>
          <cell r="G54">
            <v>29.294849550000002</v>
          </cell>
          <cell r="H54">
            <v>21.57814111</v>
          </cell>
          <cell r="I54">
            <v>23.72167353</v>
          </cell>
          <cell r="J54">
            <v>23.734802719999998</v>
          </cell>
          <cell r="K54">
            <v>21.84080909</v>
          </cell>
          <cell r="L54">
            <v>24.23754549</v>
          </cell>
          <cell r="M54">
            <v>19.82154055</v>
          </cell>
        </row>
        <row r="55">
          <cell r="B55">
            <v>30003.260569620004</v>
          </cell>
          <cell r="C55">
            <v>32761.360694549996</v>
          </cell>
          <cell r="D55">
            <v>38195.11569424001</v>
          </cell>
          <cell r="E55">
            <v>34117.435688280006</v>
          </cell>
          <cell r="F55">
            <v>32972.347330510005</v>
          </cell>
          <cell r="G55">
            <v>36970.383217580005</v>
          </cell>
          <cell r="H55">
            <v>35165.18549675002</v>
          </cell>
          <cell r="I55">
            <v>20184.018930619997</v>
          </cell>
          <cell r="J55">
            <v>19709.380093059994</v>
          </cell>
          <cell r="K55">
            <v>20502.71665582</v>
          </cell>
          <cell r="L55">
            <v>22676.588470629995</v>
          </cell>
          <cell r="M55">
            <v>25983.59259167</v>
          </cell>
        </row>
        <row r="61">
          <cell r="B61">
            <v>7.487194</v>
          </cell>
          <cell r="C61">
            <v>16.895587</v>
          </cell>
          <cell r="D61">
            <v>2.031239</v>
          </cell>
          <cell r="E61">
            <v>16.769561</v>
          </cell>
          <cell r="F61">
            <v>5.460125</v>
          </cell>
          <cell r="G61">
            <v>118.955019</v>
          </cell>
          <cell r="H61">
            <v>79.722994</v>
          </cell>
          <cell r="I61">
            <v>138.36994</v>
          </cell>
          <cell r="J61">
            <v>12.696915</v>
          </cell>
          <cell r="K61">
            <v>91.149499</v>
          </cell>
          <cell r="L61">
            <v>76.730945</v>
          </cell>
          <cell r="M61">
            <v>33.307165</v>
          </cell>
        </row>
        <row r="62">
          <cell r="B62">
            <v>961.7150061699999</v>
          </cell>
          <cell r="C62">
            <v>814.13990863</v>
          </cell>
          <cell r="D62">
            <v>1532.20212905</v>
          </cell>
          <cell r="E62">
            <v>881.0755080399999</v>
          </cell>
          <cell r="F62">
            <v>1207.3111891800002</v>
          </cell>
          <cell r="G62">
            <v>1347.3603569000002</v>
          </cell>
          <cell r="H62">
            <v>1632.3073765699999</v>
          </cell>
          <cell r="I62">
            <v>958.4620847699999</v>
          </cell>
          <cell r="J62">
            <v>491.27582818999997</v>
          </cell>
          <cell r="K62">
            <v>1196.46486887</v>
          </cell>
          <cell r="L62">
            <v>1112.9034270299999</v>
          </cell>
          <cell r="M62">
            <v>1577.0634398900002</v>
          </cell>
        </row>
        <row r="63">
          <cell r="B63">
            <v>325.59670116</v>
          </cell>
          <cell r="C63">
            <v>679.0613141499999</v>
          </cell>
          <cell r="D63">
            <v>633.6438233</v>
          </cell>
          <cell r="E63">
            <v>543.3343184700001</v>
          </cell>
          <cell r="F63">
            <v>384.26206631</v>
          </cell>
          <cell r="G63">
            <v>640.18336935</v>
          </cell>
          <cell r="H63">
            <v>410.91858005</v>
          </cell>
          <cell r="I63">
            <v>419.92970254</v>
          </cell>
          <cell r="J63">
            <v>414.80509285000005</v>
          </cell>
          <cell r="K63">
            <v>355.00340738</v>
          </cell>
          <cell r="L63">
            <v>427.42455467</v>
          </cell>
          <cell r="M63">
            <v>465.95194548</v>
          </cell>
        </row>
        <row r="64">
          <cell r="B64">
            <v>8.577001869999998</v>
          </cell>
          <cell r="C64">
            <v>8.02100972</v>
          </cell>
          <cell r="D64">
            <v>11.20045572</v>
          </cell>
          <cell r="E64">
            <v>15.30447646</v>
          </cell>
          <cell r="F64">
            <v>11.42117883</v>
          </cell>
          <cell r="G64">
            <v>16.539282460000003</v>
          </cell>
          <cell r="H64">
            <v>11.66485002</v>
          </cell>
          <cell r="I64">
            <v>11.99557599</v>
          </cell>
          <cell r="J64">
            <v>9.03118564</v>
          </cell>
          <cell r="K64">
            <v>8.99974646</v>
          </cell>
          <cell r="L64">
            <v>11.83653328</v>
          </cell>
          <cell r="M64">
            <v>11.48104206</v>
          </cell>
        </row>
        <row r="65">
          <cell r="B65">
            <v>1171.943278</v>
          </cell>
          <cell r="C65">
            <v>1934.209254</v>
          </cell>
          <cell r="D65">
            <v>2564.858935</v>
          </cell>
          <cell r="E65">
            <v>2084.592188</v>
          </cell>
          <cell r="F65">
            <v>2117.629061</v>
          </cell>
          <cell r="G65">
            <v>2670.007459</v>
          </cell>
          <cell r="H65">
            <v>2120.187171</v>
          </cell>
          <cell r="I65">
            <v>2187.972419</v>
          </cell>
          <cell r="J65">
            <v>2888.995119</v>
          </cell>
          <cell r="K65">
            <v>3183.581214</v>
          </cell>
          <cell r="L65">
            <v>3248.806622</v>
          </cell>
          <cell r="M65">
            <v>3265.082686</v>
          </cell>
        </row>
        <row r="66">
          <cell r="B66">
            <v>0.987511</v>
          </cell>
          <cell r="C66">
            <v>2.011674</v>
          </cell>
          <cell r="D66">
            <v>1.936826</v>
          </cell>
          <cell r="E66">
            <v>1.311424</v>
          </cell>
          <cell r="F66">
            <v>2.030586</v>
          </cell>
          <cell r="G66">
            <v>2.126622</v>
          </cell>
          <cell r="H66">
            <v>2.406744</v>
          </cell>
          <cell r="I66">
            <v>1.822431</v>
          </cell>
          <cell r="J66">
            <v>2.41734</v>
          </cell>
          <cell r="K66">
            <v>1.514537</v>
          </cell>
          <cell r="L66">
            <v>2.367494</v>
          </cell>
          <cell r="M66">
            <v>4.001334</v>
          </cell>
        </row>
        <row r="67">
          <cell r="B67">
            <v>4.247598</v>
          </cell>
          <cell r="C67">
            <v>8.553833</v>
          </cell>
          <cell r="D67">
            <v>8.938769</v>
          </cell>
          <cell r="E67">
            <v>6.027531</v>
          </cell>
          <cell r="F67">
            <v>9.399812</v>
          </cell>
          <cell r="G67">
            <v>9.223417</v>
          </cell>
          <cell r="H67">
            <v>3.905793</v>
          </cell>
          <cell r="I67">
            <v>4.522581</v>
          </cell>
          <cell r="J67">
            <v>7.477885</v>
          </cell>
          <cell r="K67">
            <v>8.076856</v>
          </cell>
          <cell r="L67">
            <v>6.162779</v>
          </cell>
          <cell r="M67">
            <v>7.365331</v>
          </cell>
        </row>
        <row r="68">
          <cell r="B68">
            <v>1.336465</v>
          </cell>
          <cell r="C68">
            <v>0.996301</v>
          </cell>
          <cell r="D68">
            <v>1.381315</v>
          </cell>
          <cell r="E68">
            <v>1.557678</v>
          </cell>
          <cell r="F68">
            <v>1.013005</v>
          </cell>
          <cell r="G68">
            <v>2.406707</v>
          </cell>
          <cell r="H68">
            <v>1.977022</v>
          </cell>
          <cell r="I68">
            <v>2.345262</v>
          </cell>
          <cell r="J68">
            <v>1.928087</v>
          </cell>
          <cell r="K68">
            <v>2.573224</v>
          </cell>
          <cell r="L68">
            <v>1.837659</v>
          </cell>
          <cell r="M68">
            <v>2.396151</v>
          </cell>
        </row>
        <row r="69">
          <cell r="B69">
            <v>38.418511</v>
          </cell>
          <cell r="C69">
            <v>44.438456</v>
          </cell>
          <cell r="D69">
            <v>68.592531</v>
          </cell>
          <cell r="E69">
            <v>56.460453</v>
          </cell>
          <cell r="F69">
            <v>59.857906</v>
          </cell>
          <cell r="G69">
            <v>68.340884</v>
          </cell>
          <cell r="H69">
            <v>70.572018</v>
          </cell>
          <cell r="I69">
            <v>51.947153</v>
          </cell>
          <cell r="J69">
            <v>55.109762</v>
          </cell>
          <cell r="K69">
            <v>61.840902</v>
          </cell>
          <cell r="L69">
            <v>64.107691</v>
          </cell>
          <cell r="M69">
            <v>72.761374</v>
          </cell>
        </row>
        <row r="72">
          <cell r="B72">
            <v>6.467892</v>
          </cell>
          <cell r="C72">
            <v>6.152235</v>
          </cell>
          <cell r="D72">
            <v>4.894097</v>
          </cell>
          <cell r="E72">
            <v>5.69494</v>
          </cell>
          <cell r="F72">
            <v>6.456569</v>
          </cell>
          <cell r="G72">
            <v>6.376733</v>
          </cell>
          <cell r="H72">
            <v>5.278494</v>
          </cell>
          <cell r="I72">
            <v>7.926384</v>
          </cell>
          <cell r="J72">
            <v>6.671867</v>
          </cell>
          <cell r="K72">
            <v>5.857258</v>
          </cell>
          <cell r="L72">
            <v>7.681965</v>
          </cell>
          <cell r="M72">
            <v>11.696113</v>
          </cell>
        </row>
        <row r="73">
          <cell r="B73">
            <v>1.950231</v>
          </cell>
          <cell r="C73">
            <v>1.446169</v>
          </cell>
          <cell r="D73">
            <v>2.147873</v>
          </cell>
          <cell r="E73">
            <v>2.489395</v>
          </cell>
          <cell r="F73">
            <v>1.324551</v>
          </cell>
          <cell r="G73">
            <v>1.631192</v>
          </cell>
          <cell r="H73">
            <v>1.677856</v>
          </cell>
          <cell r="I73">
            <v>1.724408</v>
          </cell>
          <cell r="J73">
            <v>1.448899</v>
          </cell>
          <cell r="K73">
            <v>1.48833</v>
          </cell>
          <cell r="L73">
            <v>1.951558</v>
          </cell>
          <cell r="M73">
            <v>1.9379439999999999</v>
          </cell>
        </row>
        <row r="74">
          <cell r="B74">
            <v>0.124615</v>
          </cell>
          <cell r="C74">
            <v>0.515473</v>
          </cell>
          <cell r="D74">
            <v>0.376562</v>
          </cell>
          <cell r="E74">
            <v>0.100976</v>
          </cell>
          <cell r="F74">
            <v>0.065268</v>
          </cell>
          <cell r="G74">
            <v>0.288548</v>
          </cell>
          <cell r="H74">
            <v>0.160698</v>
          </cell>
          <cell r="I74">
            <v>0.286615</v>
          </cell>
          <cell r="J74">
            <v>0.499842</v>
          </cell>
          <cell r="K74">
            <v>0.504005</v>
          </cell>
          <cell r="L74">
            <v>0.937035</v>
          </cell>
          <cell r="M74">
            <v>0.199522</v>
          </cell>
        </row>
        <row r="75">
          <cell r="B75">
            <v>0</v>
          </cell>
          <cell r="C75">
            <v>0</v>
          </cell>
          <cell r="D75">
            <v>0.00027</v>
          </cell>
          <cell r="E75">
            <v>0</v>
          </cell>
          <cell r="F75">
            <v>0.00162</v>
          </cell>
          <cell r="G75">
            <v>0.00312</v>
          </cell>
          <cell r="H75">
            <v>3E-05</v>
          </cell>
          <cell r="I75">
            <v>9E-05</v>
          </cell>
          <cell r="J75">
            <v>0</v>
          </cell>
          <cell r="K75">
            <v>1.944</v>
          </cell>
          <cell r="L75">
            <v>0</v>
          </cell>
          <cell r="M75">
            <v>0.0006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2528.8520041999996</v>
          </cell>
          <cell r="C82">
            <v>3516.4412144999997</v>
          </cell>
          <cell r="D82">
            <v>4832.204825070001</v>
          </cell>
          <cell r="E82">
            <v>3614.7184489700003</v>
          </cell>
          <cell r="F82">
            <v>3806.26232432</v>
          </cell>
          <cell r="G82">
            <v>4883.442709710001</v>
          </cell>
          <cell r="H82">
            <v>4340.779626639999</v>
          </cell>
          <cell r="I82">
            <v>3787.3046463</v>
          </cell>
          <cell r="J82">
            <v>3892.35782268</v>
          </cell>
          <cell r="K82">
            <v>4918.997847709999</v>
          </cell>
          <cell r="L82">
            <v>4962.74826298</v>
          </cell>
          <cell r="M82">
            <v>5453.25784443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</sheetNames>
    <sheetDataSet>
      <sheetData sheetId="2"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1.738435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0.000582</v>
          </cell>
          <cell r="L22">
            <v>0.590468</v>
          </cell>
          <cell r="M22">
            <v>0</v>
          </cell>
        </row>
        <row r="23">
          <cell r="B23">
            <v>9.35825762</v>
          </cell>
          <cell r="C23">
            <v>8.51130139</v>
          </cell>
          <cell r="D23">
            <v>8.19298934</v>
          </cell>
          <cell r="E23">
            <v>9.4786748</v>
          </cell>
          <cell r="F23">
            <v>9.40174458</v>
          </cell>
          <cell r="G23">
            <v>8.910260699999998</v>
          </cell>
          <cell r="H23">
            <v>8.92630318</v>
          </cell>
          <cell r="I23">
            <v>8.536966080000001</v>
          </cell>
          <cell r="J23">
            <v>8.48366753</v>
          </cell>
          <cell r="K23">
            <v>7.998708280000001</v>
          </cell>
          <cell r="L23">
            <v>8.2239827</v>
          </cell>
          <cell r="M23">
            <v>7.892689799999999</v>
          </cell>
        </row>
        <row r="24">
          <cell r="B24">
            <v>12.26571544</v>
          </cell>
          <cell r="C24">
            <v>11.025432109999999</v>
          </cell>
          <cell r="D24">
            <v>11.293967460000001</v>
          </cell>
          <cell r="E24">
            <v>11.768761529999999</v>
          </cell>
          <cell r="F24">
            <v>12.22244767</v>
          </cell>
          <cell r="G24">
            <v>11.998886039999999</v>
          </cell>
          <cell r="H24">
            <v>12.12737209</v>
          </cell>
          <cell r="I24">
            <v>11.11639684</v>
          </cell>
          <cell r="J24">
            <v>11.55163649</v>
          </cell>
          <cell r="K24">
            <v>11.56651226</v>
          </cell>
          <cell r="L24">
            <v>11.71112124</v>
          </cell>
          <cell r="M24">
            <v>11.58458697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34">
          <cell r="B34">
            <v>4676.41671589</v>
          </cell>
          <cell r="C34">
            <v>4554.45024217</v>
          </cell>
          <cell r="D34">
            <v>4908.34865346</v>
          </cell>
          <cell r="E34">
            <v>5447.88610255</v>
          </cell>
          <cell r="F34">
            <v>4986.245683720001</v>
          </cell>
          <cell r="G34">
            <v>4836.955367930001</v>
          </cell>
          <cell r="H34">
            <v>4850.36795517</v>
          </cell>
          <cell r="I34">
            <v>4851.01992529</v>
          </cell>
          <cell r="J34">
            <v>4863.64796681</v>
          </cell>
          <cell r="K34">
            <v>5088.82506954</v>
          </cell>
          <cell r="L34">
            <v>4819.66026366</v>
          </cell>
          <cell r="M34">
            <v>4729.3898812</v>
          </cell>
        </row>
        <row r="35">
          <cell r="B35">
            <v>2326.05434632</v>
          </cell>
          <cell r="C35">
            <v>5431.255007430001</v>
          </cell>
          <cell r="D35">
            <v>3334.0228180100003</v>
          </cell>
          <cell r="E35">
            <v>3440.4001285100003</v>
          </cell>
          <cell r="F35">
            <v>3417.64949277</v>
          </cell>
          <cell r="G35">
            <v>4442.31588505</v>
          </cell>
          <cell r="H35">
            <v>4124.374685</v>
          </cell>
          <cell r="I35">
            <v>2960.93238971</v>
          </cell>
          <cell r="J35">
            <v>3324.72073775</v>
          </cell>
          <cell r="K35">
            <v>4128.02018038</v>
          </cell>
          <cell r="L35">
            <v>4091.71861563</v>
          </cell>
          <cell r="M35">
            <v>2517.0220271999997</v>
          </cell>
        </row>
        <row r="36">
          <cell r="B36">
            <v>3810.13448946</v>
          </cell>
          <cell r="C36">
            <v>2365.46532041</v>
          </cell>
          <cell r="D36">
            <v>5129.33752104</v>
          </cell>
          <cell r="E36">
            <v>3955.96223504</v>
          </cell>
          <cell r="F36">
            <v>4133.23046817</v>
          </cell>
          <cell r="G36">
            <v>5158.01248954</v>
          </cell>
          <cell r="H36">
            <v>4040.75016937</v>
          </cell>
          <cell r="I36">
            <v>3155.03294351</v>
          </cell>
          <cell r="J36">
            <v>3497.70035236</v>
          </cell>
          <cell r="K36">
            <v>3789.45263385</v>
          </cell>
          <cell r="L36">
            <v>4316.93342713</v>
          </cell>
          <cell r="M36">
            <v>3533.61506241</v>
          </cell>
        </row>
        <row r="37">
          <cell r="B37">
            <v>5002.49032413</v>
          </cell>
          <cell r="C37">
            <v>4921.3151023400005</v>
          </cell>
          <cell r="D37">
            <v>6461.49973695</v>
          </cell>
          <cell r="E37">
            <v>5554.38012319</v>
          </cell>
          <cell r="F37">
            <v>5777.42982971</v>
          </cell>
          <cell r="G37">
            <v>6773.5158948</v>
          </cell>
          <cell r="H37">
            <v>5434.29524358</v>
          </cell>
          <cell r="I37">
            <v>5176.87003405</v>
          </cell>
          <cell r="J37">
            <v>4631.629106949999</v>
          </cell>
          <cell r="K37">
            <v>5190.311563</v>
          </cell>
          <cell r="L37">
            <v>4772.59051402</v>
          </cell>
          <cell r="M37">
            <v>4959.42021182</v>
          </cell>
        </row>
        <row r="38">
          <cell r="B38">
            <v>5969.36066699</v>
          </cell>
          <cell r="C38">
            <v>1149.7113848800002</v>
          </cell>
          <cell r="D38">
            <v>1093.41682696</v>
          </cell>
          <cell r="E38">
            <v>2462.5812414899997</v>
          </cell>
          <cell r="F38">
            <v>4214.58809344</v>
          </cell>
          <cell r="G38">
            <v>4747.20173372</v>
          </cell>
          <cell r="H38">
            <v>5735.69564586</v>
          </cell>
          <cell r="I38">
            <v>5231.90942524</v>
          </cell>
          <cell r="J38">
            <v>7139.56783596</v>
          </cell>
          <cell r="K38">
            <v>7292.5294092700005</v>
          </cell>
          <cell r="L38">
            <v>8072.0989300500005</v>
          </cell>
          <cell r="M38">
            <v>7702.45522299</v>
          </cell>
        </row>
        <row r="39">
          <cell r="B39">
            <v>920.8435641</v>
          </cell>
          <cell r="C39">
            <v>1701.6329436400001</v>
          </cell>
          <cell r="D39">
            <v>1516.1352445</v>
          </cell>
          <cell r="E39">
            <v>1159.39784071</v>
          </cell>
          <cell r="F39">
            <v>1139.81733299</v>
          </cell>
          <cell r="G39">
            <v>1563.94566902</v>
          </cell>
          <cell r="H39">
            <v>1531.39157024</v>
          </cell>
          <cell r="I39">
            <v>1534.5619233</v>
          </cell>
          <cell r="J39">
            <v>1379.77218678</v>
          </cell>
          <cell r="K39">
            <v>1190.6817952000001</v>
          </cell>
          <cell r="L39">
            <v>1331.1840081300002</v>
          </cell>
          <cell r="M39">
            <v>1178.30254769</v>
          </cell>
        </row>
        <row r="40">
          <cell r="B40">
            <v>38.45635767</v>
          </cell>
          <cell r="C40">
            <v>19.356643390000002</v>
          </cell>
          <cell r="D40">
            <v>42.473997170000004</v>
          </cell>
          <cell r="E40">
            <v>56.66496941</v>
          </cell>
          <cell r="F40">
            <v>63.2056387</v>
          </cell>
          <cell r="G40">
            <v>82.64376266</v>
          </cell>
          <cell r="H40">
            <v>70.73705472</v>
          </cell>
          <cell r="I40">
            <v>83.99281837000001</v>
          </cell>
          <cell r="J40">
            <v>110.23496942</v>
          </cell>
          <cell r="K40">
            <v>99.70641093</v>
          </cell>
          <cell r="L40">
            <v>97.6170806</v>
          </cell>
          <cell r="M40">
            <v>85.74333098000001</v>
          </cell>
        </row>
        <row r="41">
          <cell r="B41">
            <v>203.57513812</v>
          </cell>
          <cell r="C41">
            <v>65.4723201</v>
          </cell>
          <cell r="D41">
            <v>43.19809794</v>
          </cell>
          <cell r="E41">
            <v>143.01291161</v>
          </cell>
          <cell r="F41">
            <v>196.21721461</v>
          </cell>
          <cell r="G41">
            <v>208.98023798</v>
          </cell>
          <cell r="H41">
            <v>236.86015048</v>
          </cell>
          <cell r="I41">
            <v>188.71844480000001</v>
          </cell>
          <cell r="J41">
            <v>237.92141128</v>
          </cell>
          <cell r="K41">
            <v>232.07560477</v>
          </cell>
          <cell r="L41">
            <v>246.80381234</v>
          </cell>
          <cell r="M41">
            <v>230.6213585</v>
          </cell>
        </row>
        <row r="42">
          <cell r="B42">
            <v>116.26428484</v>
          </cell>
          <cell r="C42">
            <v>77.04504926</v>
          </cell>
          <cell r="D42">
            <v>84.86376021</v>
          </cell>
          <cell r="E42">
            <v>105.12543493000001</v>
          </cell>
          <cell r="F42">
            <v>125.38098316</v>
          </cell>
          <cell r="G42">
            <v>131.25140047</v>
          </cell>
          <cell r="H42">
            <v>125.95103262</v>
          </cell>
          <cell r="I42">
            <v>111.32813061</v>
          </cell>
          <cell r="J42">
            <v>119.6282197</v>
          </cell>
          <cell r="K42">
            <v>118.14712884000001</v>
          </cell>
          <cell r="L42">
            <v>127.24080104000001</v>
          </cell>
          <cell r="M42">
            <v>108.77232421</v>
          </cell>
        </row>
        <row r="43">
          <cell r="B43">
            <v>5.3379939400000005</v>
          </cell>
          <cell r="C43">
            <v>3.04784934</v>
          </cell>
          <cell r="D43">
            <v>0.8476921</v>
          </cell>
          <cell r="E43">
            <v>4.97922071</v>
          </cell>
          <cell r="F43">
            <v>4.69944629</v>
          </cell>
          <cell r="G43">
            <v>5.45232301</v>
          </cell>
          <cell r="H43">
            <v>5.27802349</v>
          </cell>
          <cell r="I43">
            <v>7.05993938</v>
          </cell>
          <cell r="J43">
            <v>4.64571936</v>
          </cell>
          <cell r="K43">
            <v>5.183847</v>
          </cell>
          <cell r="L43">
            <v>5.09301296</v>
          </cell>
          <cell r="M43">
            <v>5.2907591</v>
          </cell>
        </row>
        <row r="44">
          <cell r="B44">
            <v>31.29034848</v>
          </cell>
          <cell r="C44">
            <v>22.53616866</v>
          </cell>
          <cell r="D44">
            <v>35.78960738</v>
          </cell>
          <cell r="E44">
            <v>43.02517544</v>
          </cell>
          <cell r="F44">
            <v>57.73104789</v>
          </cell>
          <cell r="G44">
            <v>54.11127289</v>
          </cell>
          <cell r="H44">
            <v>48.18938509</v>
          </cell>
          <cell r="I44">
            <v>35.90600225</v>
          </cell>
          <cell r="J44">
            <v>37.970794049999995</v>
          </cell>
          <cell r="K44">
            <v>35.07325281</v>
          </cell>
          <cell r="L44">
            <v>36.07648822</v>
          </cell>
          <cell r="M44">
            <v>38.30276536</v>
          </cell>
        </row>
        <row r="45">
          <cell r="B45">
            <v>9.51884538</v>
          </cell>
          <cell r="C45">
            <v>5.55927111</v>
          </cell>
          <cell r="D45">
            <v>8.28939041</v>
          </cell>
          <cell r="E45">
            <v>10.221457730000001</v>
          </cell>
          <cell r="F45">
            <v>8.76303709</v>
          </cell>
          <cell r="G45">
            <v>9.75386734</v>
          </cell>
          <cell r="H45">
            <v>11.04655182</v>
          </cell>
          <cell r="I45">
            <v>10.603396199999999</v>
          </cell>
          <cell r="J45">
            <v>10.317051699999999</v>
          </cell>
          <cell r="K45">
            <v>9.82799086</v>
          </cell>
          <cell r="L45">
            <v>11.32898097</v>
          </cell>
          <cell r="M45">
            <v>11.29487133</v>
          </cell>
        </row>
        <row r="46">
          <cell r="B46">
            <v>0.04377503</v>
          </cell>
          <cell r="C46">
            <v>0.021633080000000002</v>
          </cell>
          <cell r="D46">
            <v>0.03580928</v>
          </cell>
          <cell r="E46">
            <v>0.14268159</v>
          </cell>
          <cell r="F46">
            <v>0.07455292</v>
          </cell>
          <cell r="G46">
            <v>0.03172348</v>
          </cell>
          <cell r="H46">
            <v>0.09431099000000001</v>
          </cell>
          <cell r="I46">
            <v>0.07057583</v>
          </cell>
          <cell r="J46">
            <v>0.10695006</v>
          </cell>
          <cell r="K46">
            <v>0.03045516</v>
          </cell>
          <cell r="L46">
            <v>0.06741915</v>
          </cell>
          <cell r="M46">
            <v>0.02864291</v>
          </cell>
        </row>
        <row r="47">
          <cell r="B47">
            <v>3.90100099</v>
          </cell>
          <cell r="C47">
            <v>1.1115893600000002</v>
          </cell>
          <cell r="D47">
            <v>1.2966124399999999</v>
          </cell>
          <cell r="E47">
            <v>1.03508134</v>
          </cell>
          <cell r="F47">
            <v>0.64546547</v>
          </cell>
          <cell r="G47">
            <v>0.46041128000000003</v>
          </cell>
          <cell r="H47">
            <v>1.946072</v>
          </cell>
          <cell r="I47">
            <v>1.69466537</v>
          </cell>
          <cell r="J47">
            <v>4.41109772</v>
          </cell>
          <cell r="K47">
            <v>2.87787221</v>
          </cell>
          <cell r="L47">
            <v>6.60359063</v>
          </cell>
          <cell r="M47">
            <v>3.70224404</v>
          </cell>
        </row>
        <row r="48">
          <cell r="B48">
            <v>3.069423</v>
          </cell>
          <cell r="C48">
            <v>1.455192</v>
          </cell>
          <cell r="D48">
            <v>2.4484272000000002</v>
          </cell>
          <cell r="E48">
            <v>3.388608</v>
          </cell>
          <cell r="F48">
            <v>1.9202928000000001</v>
          </cell>
          <cell r="G48">
            <v>2.064672</v>
          </cell>
          <cell r="H48">
            <v>3.1526016</v>
          </cell>
          <cell r="I48">
            <v>4.0720032</v>
          </cell>
          <cell r="J48">
            <v>2.8173216</v>
          </cell>
          <cell r="K48">
            <v>3.2759663999999997</v>
          </cell>
          <cell r="L48">
            <v>2.8697232</v>
          </cell>
          <cell r="M48">
            <v>2.8687823999999997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4">
          <cell r="B54">
            <v>30.931091679999998</v>
          </cell>
          <cell r="C54">
            <v>43.446968240000004</v>
          </cell>
          <cell r="D54">
            <v>78.84457377</v>
          </cell>
          <cell r="E54">
            <v>52.567162409999995</v>
          </cell>
          <cell r="F54">
            <v>31.29066536</v>
          </cell>
          <cell r="G54">
            <v>27.262752539999997</v>
          </cell>
          <cell r="H54">
            <v>22.11031437</v>
          </cell>
          <cell r="I54">
            <v>25.924792710000002</v>
          </cell>
          <cell r="J54">
            <v>28.2303452</v>
          </cell>
          <cell r="K54">
            <v>25.97059871</v>
          </cell>
          <cell r="L54">
            <v>22.5290765</v>
          </cell>
          <cell r="M54">
            <v>21.94356339</v>
          </cell>
        </row>
        <row r="55">
          <cell r="B55">
            <v>23169.31233908</v>
          </cell>
          <cell r="C55">
            <v>20382.419418910005</v>
          </cell>
          <cell r="D55">
            <v>22760.33572562</v>
          </cell>
          <cell r="E55">
            <v>22462.01781099</v>
          </cell>
          <cell r="F55">
            <v>24180.513437340003</v>
          </cell>
          <cell r="G55">
            <v>28064.868610449994</v>
          </cell>
          <cell r="H55">
            <v>26263.294441669994</v>
          </cell>
          <cell r="I55">
            <v>23399.35077274</v>
          </cell>
          <cell r="J55">
            <v>25413.357370719994</v>
          </cell>
          <cell r="K55">
            <v>27231.55499947</v>
          </cell>
          <cell r="L55">
            <v>27980.35084817</v>
          </cell>
          <cell r="M55">
            <v>25148.2508723</v>
          </cell>
        </row>
        <row r="61">
          <cell r="B61">
            <v>127.88255</v>
          </cell>
          <cell r="C61">
            <v>146.2813</v>
          </cell>
          <cell r="D61">
            <v>14.816598</v>
          </cell>
          <cell r="E61">
            <v>66.197318</v>
          </cell>
          <cell r="F61">
            <v>258.577948</v>
          </cell>
          <cell r="G61">
            <v>314.222146</v>
          </cell>
          <cell r="H61">
            <v>46.827374</v>
          </cell>
          <cell r="I61">
            <v>276.885439</v>
          </cell>
          <cell r="J61">
            <v>133.19258</v>
          </cell>
          <cell r="K61">
            <v>238.328621</v>
          </cell>
          <cell r="L61">
            <v>518.507159</v>
          </cell>
          <cell r="M61">
            <v>306.30662</v>
          </cell>
        </row>
        <row r="62">
          <cell r="B62">
            <v>880.39409749</v>
          </cell>
          <cell r="C62">
            <v>1718.25525574</v>
          </cell>
          <cell r="D62">
            <v>2879.6353452</v>
          </cell>
          <cell r="E62">
            <v>872.25568551</v>
          </cell>
          <cell r="F62">
            <v>1343.1034320899998</v>
          </cell>
          <cell r="G62">
            <v>1753.07623706</v>
          </cell>
          <cell r="H62">
            <v>1239.03101454</v>
          </cell>
          <cell r="I62">
            <v>1081.86401177</v>
          </cell>
          <cell r="J62">
            <v>701.35896046</v>
          </cell>
          <cell r="K62">
            <v>942.18885137</v>
          </cell>
          <cell r="L62">
            <v>1470.38760051</v>
          </cell>
          <cell r="M62">
            <v>1495.3407689100002</v>
          </cell>
        </row>
        <row r="63">
          <cell r="B63">
            <v>306.9365815</v>
          </cell>
          <cell r="C63">
            <v>898.79553155</v>
          </cell>
          <cell r="D63">
            <v>811.6114161200001</v>
          </cell>
          <cell r="E63">
            <v>759.23361895</v>
          </cell>
          <cell r="F63">
            <v>497.27241326</v>
          </cell>
          <cell r="G63">
            <v>654.41496918</v>
          </cell>
          <cell r="H63">
            <v>369.79035969</v>
          </cell>
          <cell r="I63">
            <v>474.25806548</v>
          </cell>
          <cell r="J63">
            <v>354.0235712</v>
          </cell>
          <cell r="K63">
            <v>535.05595849</v>
          </cell>
          <cell r="L63">
            <v>438.71744812000003</v>
          </cell>
          <cell r="M63">
            <v>513.9750863</v>
          </cell>
        </row>
        <row r="64">
          <cell r="B64">
            <v>10.16253818</v>
          </cell>
          <cell r="C64">
            <v>18.50404241</v>
          </cell>
          <cell r="D64">
            <v>26.124115879999998</v>
          </cell>
          <cell r="E64">
            <v>18.15555813</v>
          </cell>
          <cell r="F64">
            <v>24.07784164</v>
          </cell>
          <cell r="G64">
            <v>22.10064127</v>
          </cell>
          <cell r="H64">
            <v>14.81365595</v>
          </cell>
          <cell r="I64">
            <v>12.866057119999999</v>
          </cell>
          <cell r="J64">
            <v>26.54083159</v>
          </cell>
          <cell r="K64">
            <v>27.394538670000003</v>
          </cell>
          <cell r="L64">
            <v>14.88809741</v>
          </cell>
          <cell r="M64">
            <v>21.4647237</v>
          </cell>
        </row>
        <row r="65">
          <cell r="B65">
            <v>2232.995016</v>
          </cell>
          <cell r="C65">
            <v>2394.751863</v>
          </cell>
          <cell r="D65">
            <v>4177.517696</v>
          </cell>
          <cell r="E65">
            <v>3660.557993</v>
          </cell>
          <cell r="F65">
            <v>4155.787064</v>
          </cell>
          <cell r="G65">
            <v>6712.930775</v>
          </cell>
          <cell r="H65">
            <v>4172.050347</v>
          </cell>
          <cell r="I65">
            <v>5965.87721</v>
          </cell>
          <cell r="J65">
            <v>5313.5218</v>
          </cell>
          <cell r="K65">
            <v>4926.343734</v>
          </cell>
          <cell r="L65">
            <v>6234.851854</v>
          </cell>
          <cell r="M65">
            <v>6386.352374</v>
          </cell>
        </row>
        <row r="66">
          <cell r="B66">
            <v>2.528219</v>
          </cell>
          <cell r="C66">
            <v>3.260222</v>
          </cell>
          <cell r="D66">
            <v>3.642671</v>
          </cell>
          <cell r="E66">
            <v>2.63685</v>
          </cell>
          <cell r="F66">
            <v>1.847024</v>
          </cell>
          <cell r="G66">
            <v>5.153906</v>
          </cell>
          <cell r="H66">
            <v>9.023683</v>
          </cell>
          <cell r="I66">
            <v>8.536973</v>
          </cell>
          <cell r="J66">
            <v>11.641516</v>
          </cell>
          <cell r="K66">
            <v>4.490387</v>
          </cell>
          <cell r="L66">
            <v>3.029699</v>
          </cell>
          <cell r="M66">
            <v>4.634616</v>
          </cell>
        </row>
        <row r="67">
          <cell r="B67">
            <v>13.040115</v>
          </cell>
          <cell r="C67">
            <v>8.964623</v>
          </cell>
          <cell r="D67">
            <v>14.042625</v>
          </cell>
          <cell r="E67">
            <v>6.944445</v>
          </cell>
          <cell r="F67">
            <v>6.79799</v>
          </cell>
          <cell r="G67">
            <v>9.827764</v>
          </cell>
          <cell r="H67">
            <v>8.172155</v>
          </cell>
          <cell r="I67">
            <v>9.84276</v>
          </cell>
          <cell r="J67">
            <v>10.879512</v>
          </cell>
          <cell r="K67">
            <v>10.144043</v>
          </cell>
          <cell r="L67">
            <v>13.74512</v>
          </cell>
          <cell r="M67">
            <v>14.133128</v>
          </cell>
        </row>
        <row r="68">
          <cell r="B68">
            <v>1.510764</v>
          </cell>
          <cell r="C68">
            <v>3.078306</v>
          </cell>
          <cell r="D68">
            <v>3.387986</v>
          </cell>
          <cell r="E68">
            <v>3.857999</v>
          </cell>
          <cell r="F68">
            <v>3.534539</v>
          </cell>
          <cell r="G68">
            <v>7.229805</v>
          </cell>
          <cell r="H68">
            <v>6.277362</v>
          </cell>
          <cell r="I68">
            <v>8.593132</v>
          </cell>
          <cell r="J68">
            <v>11.155629</v>
          </cell>
          <cell r="K68">
            <v>10.990954</v>
          </cell>
          <cell r="L68">
            <v>12.673167</v>
          </cell>
          <cell r="M68">
            <v>11.781004</v>
          </cell>
        </row>
        <row r="69">
          <cell r="B69">
            <v>47.075188</v>
          </cell>
          <cell r="C69">
            <v>43.793783</v>
          </cell>
          <cell r="D69">
            <v>57.059654</v>
          </cell>
          <cell r="E69">
            <v>44.471971</v>
          </cell>
          <cell r="F69">
            <v>44.499449</v>
          </cell>
          <cell r="G69">
            <v>62.624029</v>
          </cell>
          <cell r="H69">
            <v>72.283291</v>
          </cell>
          <cell r="I69">
            <v>74.40092</v>
          </cell>
          <cell r="J69">
            <v>83.428147</v>
          </cell>
          <cell r="K69">
            <v>77.50316</v>
          </cell>
          <cell r="L69">
            <v>91.38649</v>
          </cell>
          <cell r="M69">
            <v>76.833347</v>
          </cell>
        </row>
        <row r="72">
          <cell r="B72">
            <v>10.805577</v>
          </cell>
          <cell r="C72">
            <v>8.191985</v>
          </cell>
          <cell r="D72">
            <v>4.327705</v>
          </cell>
          <cell r="E72">
            <v>7.669233</v>
          </cell>
          <cell r="F72">
            <v>8.508387</v>
          </cell>
          <cell r="G72">
            <v>9.724283</v>
          </cell>
          <cell r="H72">
            <v>9.499119</v>
          </cell>
          <cell r="I72">
            <v>8.963708</v>
          </cell>
          <cell r="J72">
            <v>6.606539</v>
          </cell>
          <cell r="K72">
            <v>8.497086</v>
          </cell>
          <cell r="L72">
            <v>8.546449</v>
          </cell>
          <cell r="M72">
            <v>12.824872</v>
          </cell>
        </row>
        <row r="73">
          <cell r="B73">
            <v>1.482025</v>
          </cell>
          <cell r="C73">
            <v>1.842245</v>
          </cell>
          <cell r="D73">
            <v>1.446048</v>
          </cell>
          <cell r="E73">
            <v>3.296565</v>
          </cell>
          <cell r="F73">
            <v>1.937558</v>
          </cell>
          <cell r="G73">
            <v>1.728345</v>
          </cell>
          <cell r="H73">
            <v>1.597191</v>
          </cell>
          <cell r="I73">
            <v>1.757362</v>
          </cell>
          <cell r="J73">
            <v>1.264409</v>
          </cell>
          <cell r="K73">
            <v>2.345836</v>
          </cell>
          <cell r="L73">
            <v>2.203706</v>
          </cell>
          <cell r="M73">
            <v>1.648783</v>
          </cell>
        </row>
        <row r="74">
          <cell r="B74">
            <v>0.245169</v>
          </cell>
          <cell r="C74">
            <v>1.018841</v>
          </cell>
          <cell r="D74">
            <v>0.553287</v>
          </cell>
          <cell r="E74">
            <v>0.670269</v>
          </cell>
          <cell r="F74">
            <v>0.71312</v>
          </cell>
          <cell r="G74">
            <v>2.567043</v>
          </cell>
          <cell r="H74">
            <v>1.599581</v>
          </cell>
          <cell r="I74">
            <v>0.58013</v>
          </cell>
          <cell r="J74">
            <v>1.027154</v>
          </cell>
          <cell r="K74">
            <v>0.349625</v>
          </cell>
          <cell r="L74">
            <v>0.414897</v>
          </cell>
          <cell r="M74">
            <v>0.650175</v>
          </cell>
        </row>
        <row r="75">
          <cell r="B75">
            <v>0</v>
          </cell>
          <cell r="C75">
            <v>0.00078</v>
          </cell>
          <cell r="D75">
            <v>0.00042</v>
          </cell>
          <cell r="E75">
            <v>0.00012</v>
          </cell>
          <cell r="F75">
            <v>3E-06</v>
          </cell>
          <cell r="G75">
            <v>0.00021</v>
          </cell>
          <cell r="H75">
            <v>0</v>
          </cell>
          <cell r="I75">
            <v>0.00036</v>
          </cell>
          <cell r="J75">
            <v>0.00036</v>
          </cell>
          <cell r="K75">
            <v>0.00021</v>
          </cell>
          <cell r="L75">
            <v>0</v>
          </cell>
          <cell r="M75">
            <v>1.94424</v>
          </cell>
        </row>
        <row r="76">
          <cell r="B76">
            <v>0</v>
          </cell>
          <cell r="C76">
            <v>0.012522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0.013608</v>
          </cell>
          <cell r="M76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3635.057840169999</v>
          </cell>
          <cell r="C82">
            <v>5246.7512997</v>
          </cell>
          <cell r="D82">
            <v>7994.165567199998</v>
          </cell>
          <cell r="E82">
            <v>5445.947625589999</v>
          </cell>
          <cell r="F82">
            <v>6348.3952039900005</v>
          </cell>
          <cell r="G82">
            <v>9555.600153509999</v>
          </cell>
          <cell r="H82">
            <v>5950.9651331800005</v>
          </cell>
          <cell r="I82">
            <v>7924.426128370001</v>
          </cell>
          <cell r="J82">
            <v>6654.641009250001</v>
          </cell>
          <cell r="K82">
            <v>6783.633586530001</v>
          </cell>
          <cell r="L82">
            <v>8809.955763040001</v>
          </cell>
          <cell r="M82">
            <v>8847.88973791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  <sheetName val="กรมศุล"/>
    </sheetNames>
    <sheetDataSet>
      <sheetData sheetId="2"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8.24479629</v>
          </cell>
          <cell r="C23">
            <v>9.24312435</v>
          </cell>
          <cell r="D23">
            <v>9.68806616</v>
          </cell>
          <cell r="E23">
            <v>10.8542992</v>
          </cell>
          <cell r="F23">
            <v>9.663232970000001</v>
          </cell>
          <cell r="G23">
            <v>8.930810630000002</v>
          </cell>
          <cell r="H23">
            <v>8.94759786</v>
          </cell>
          <cell r="I23">
            <v>8.663869029999999</v>
          </cell>
          <cell r="J23">
            <v>8.479264970000001</v>
          </cell>
          <cell r="K23">
            <v>7.98941292</v>
          </cell>
          <cell r="L23">
            <v>0</v>
          </cell>
          <cell r="M23">
            <v>0</v>
          </cell>
        </row>
        <row r="24">
          <cell r="B24">
            <v>11.62055701</v>
          </cell>
          <cell r="C24">
            <v>11.84850456</v>
          </cell>
          <cell r="D24">
            <v>11.91072276</v>
          </cell>
          <cell r="E24">
            <v>12.01535274</v>
          </cell>
          <cell r="F24">
            <v>12.274820199999999</v>
          </cell>
          <cell r="G24">
            <v>11.96934365</v>
          </cell>
          <cell r="H24">
            <v>12.22188985</v>
          </cell>
          <cell r="I24">
            <v>11.53264863</v>
          </cell>
          <cell r="J24">
            <v>11.84368513</v>
          </cell>
          <cell r="K24">
            <v>11.825270810000001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34">
          <cell r="B34">
            <v>4908.69200427</v>
          </cell>
          <cell r="C34">
            <v>4946.80057875</v>
          </cell>
          <cell r="D34">
            <v>5166.35544099</v>
          </cell>
          <cell r="E34">
            <v>5645.7534196199995</v>
          </cell>
          <cell r="F34">
            <v>4674.23456673</v>
          </cell>
          <cell r="G34">
            <v>4916.15477476</v>
          </cell>
          <cell r="H34">
            <v>5408.49076897</v>
          </cell>
          <cell r="I34">
            <v>5031.02080979</v>
          </cell>
          <cell r="J34">
            <v>4934.17844919</v>
          </cell>
          <cell r="K34">
            <v>5453.2586862299995</v>
          </cell>
          <cell r="L34">
            <v>0</v>
          </cell>
          <cell r="M34">
            <v>0</v>
          </cell>
        </row>
        <row r="35">
          <cell r="B35">
            <v>3002.4378692399996</v>
          </cell>
          <cell r="C35">
            <v>4206.69233595</v>
          </cell>
          <cell r="D35">
            <v>3848.9635124</v>
          </cell>
          <cell r="E35">
            <v>4201.72488398</v>
          </cell>
          <cell r="F35">
            <v>4264.32688571</v>
          </cell>
          <cell r="G35">
            <v>4161.45973129</v>
          </cell>
          <cell r="H35">
            <v>3754.6826606100003</v>
          </cell>
          <cell r="I35">
            <v>3897.1200241399997</v>
          </cell>
          <cell r="J35">
            <v>3440.03772322</v>
          </cell>
          <cell r="K35">
            <v>3797.25188687</v>
          </cell>
          <cell r="L35">
            <v>0</v>
          </cell>
          <cell r="M35">
            <v>0</v>
          </cell>
        </row>
        <row r="36">
          <cell r="B36">
            <v>3482.2203051300003</v>
          </cell>
          <cell r="C36">
            <v>4337.00159096</v>
          </cell>
          <cell r="D36">
            <v>3327.9832834</v>
          </cell>
          <cell r="E36">
            <v>4622.771026310001</v>
          </cell>
          <cell r="F36">
            <v>4108.65031166</v>
          </cell>
          <cell r="G36">
            <v>4381.03452341</v>
          </cell>
          <cell r="H36">
            <v>4333.2217905200005</v>
          </cell>
          <cell r="I36">
            <v>3843.54900687</v>
          </cell>
          <cell r="J36">
            <v>3607.6215332399997</v>
          </cell>
          <cell r="K36">
            <v>3766.4202702899997</v>
          </cell>
          <cell r="L36">
            <v>0</v>
          </cell>
          <cell r="M36">
            <v>0</v>
          </cell>
        </row>
        <row r="37">
          <cell r="B37">
            <v>6433.07761753</v>
          </cell>
          <cell r="C37">
            <v>7231.539809819999</v>
          </cell>
          <cell r="D37">
            <v>6754.67748561</v>
          </cell>
          <cell r="E37">
            <v>5478.93113427</v>
          </cell>
          <cell r="F37">
            <v>5293.63836648</v>
          </cell>
          <cell r="G37">
            <v>6809.81797092</v>
          </cell>
          <cell r="H37">
            <v>6073.717804649999</v>
          </cell>
          <cell r="I37">
            <v>5780.99323533</v>
          </cell>
          <cell r="J37">
            <v>4718.26504431</v>
          </cell>
          <cell r="K37">
            <v>4365.632877550001</v>
          </cell>
          <cell r="L37">
            <v>0</v>
          </cell>
          <cell r="M37">
            <v>0</v>
          </cell>
        </row>
        <row r="38">
          <cell r="B38">
            <v>9024.904281899999</v>
          </cell>
          <cell r="C38">
            <v>9383.41542257</v>
          </cell>
          <cell r="D38">
            <v>9987.5332664</v>
          </cell>
          <cell r="E38">
            <v>8522.90487426</v>
          </cell>
          <cell r="F38">
            <v>7639.38265716</v>
          </cell>
          <cell r="G38">
            <v>8717.42132788</v>
          </cell>
          <cell r="H38">
            <v>10530.69721074</v>
          </cell>
          <cell r="I38">
            <v>6226.28854809</v>
          </cell>
          <cell r="J38">
            <v>8308.539745529999</v>
          </cell>
          <cell r="K38">
            <v>7282.18063151</v>
          </cell>
          <cell r="L38">
            <v>0</v>
          </cell>
          <cell r="M38">
            <v>0</v>
          </cell>
        </row>
        <row r="39">
          <cell r="B39">
            <v>1319.6437230699999</v>
          </cell>
          <cell r="C39">
            <v>1601.53135401</v>
          </cell>
          <cell r="D39">
            <v>1548.5013488299999</v>
          </cell>
          <cell r="E39">
            <v>1563.11711111</v>
          </cell>
          <cell r="F39">
            <v>1420.37941933</v>
          </cell>
          <cell r="G39">
            <v>1811.5811962</v>
          </cell>
          <cell r="H39">
            <v>1850.3317418800002</v>
          </cell>
          <cell r="I39">
            <v>1606.08944827</v>
          </cell>
          <cell r="J39">
            <v>1442.14350987</v>
          </cell>
          <cell r="K39">
            <v>1121.33156069</v>
          </cell>
          <cell r="L39">
            <v>0</v>
          </cell>
          <cell r="M39">
            <v>0</v>
          </cell>
        </row>
        <row r="40">
          <cell r="B40">
            <v>79.89379382999999</v>
          </cell>
          <cell r="C40">
            <v>73.14825629</v>
          </cell>
          <cell r="D40">
            <v>65.03484038</v>
          </cell>
          <cell r="E40">
            <v>75.41043187999999</v>
          </cell>
          <cell r="F40">
            <v>84.2374942</v>
          </cell>
          <cell r="G40">
            <v>86.24359032</v>
          </cell>
          <cell r="H40">
            <v>72.64476477</v>
          </cell>
          <cell r="I40">
            <v>75.53801256999999</v>
          </cell>
          <cell r="J40">
            <v>55.72781235</v>
          </cell>
          <cell r="K40">
            <v>48.84959823</v>
          </cell>
          <cell r="L40">
            <v>0</v>
          </cell>
          <cell r="M40">
            <v>0</v>
          </cell>
        </row>
        <row r="41">
          <cell r="B41">
            <v>214.78935624000002</v>
          </cell>
          <cell r="C41">
            <v>197.31923125</v>
          </cell>
          <cell r="D41">
            <v>188.72508044999998</v>
          </cell>
          <cell r="E41">
            <v>190.39657609</v>
          </cell>
          <cell r="F41">
            <v>193.80398546</v>
          </cell>
          <cell r="G41">
            <v>199.37041673</v>
          </cell>
          <cell r="H41">
            <v>238.06061228000002</v>
          </cell>
          <cell r="I41">
            <v>190.61633082</v>
          </cell>
          <cell r="J41">
            <v>239.41306391999998</v>
          </cell>
          <cell r="K41">
            <v>214.55565948</v>
          </cell>
          <cell r="L41">
            <v>0</v>
          </cell>
          <cell r="M41">
            <v>0</v>
          </cell>
        </row>
        <row r="42">
          <cell r="B42">
            <v>107.78138798</v>
          </cell>
          <cell r="C42">
            <v>119.4579039</v>
          </cell>
          <cell r="D42">
            <v>129.57622376</v>
          </cell>
          <cell r="E42">
            <v>100.03755862</v>
          </cell>
          <cell r="F42">
            <v>122.70525787999999</v>
          </cell>
          <cell r="G42">
            <v>116.44713461</v>
          </cell>
          <cell r="H42">
            <v>134.110039</v>
          </cell>
          <cell r="I42">
            <v>115.846671</v>
          </cell>
          <cell r="J42">
            <v>129.62196068</v>
          </cell>
          <cell r="K42">
            <v>119.37459025</v>
          </cell>
          <cell r="L42">
            <v>0</v>
          </cell>
          <cell r="M42">
            <v>0</v>
          </cell>
        </row>
        <row r="43">
          <cell r="B43">
            <v>6.31386392</v>
          </cell>
          <cell r="C43">
            <v>4.885502440000001</v>
          </cell>
          <cell r="D43">
            <v>4.55632745</v>
          </cell>
          <cell r="E43">
            <v>5.056577679999999</v>
          </cell>
          <cell r="F43">
            <v>4.18803498</v>
          </cell>
          <cell r="G43">
            <v>4.1899963</v>
          </cell>
          <cell r="H43">
            <v>6.53312521</v>
          </cell>
          <cell r="I43">
            <v>4.73734393</v>
          </cell>
          <cell r="J43">
            <v>4.12944411</v>
          </cell>
          <cell r="K43">
            <v>4.48142497</v>
          </cell>
          <cell r="L43">
            <v>0</v>
          </cell>
          <cell r="M43">
            <v>0</v>
          </cell>
        </row>
        <row r="44">
          <cell r="B44">
            <v>35.91338098</v>
          </cell>
          <cell r="C44">
            <v>38.31037514</v>
          </cell>
          <cell r="D44">
            <v>50.4007487</v>
          </cell>
          <cell r="E44">
            <v>60.2071416</v>
          </cell>
          <cell r="F44">
            <v>68.89270089</v>
          </cell>
          <cell r="G44">
            <v>62.35218954</v>
          </cell>
          <cell r="H44">
            <v>52.74039741</v>
          </cell>
          <cell r="I44">
            <v>39.42469119</v>
          </cell>
          <cell r="J44">
            <v>43.03515116</v>
          </cell>
          <cell r="K44">
            <v>39.490630229999994</v>
          </cell>
          <cell r="L44">
            <v>0</v>
          </cell>
          <cell r="M44">
            <v>0</v>
          </cell>
        </row>
        <row r="45">
          <cell r="B45">
            <v>11.644607449999999</v>
          </cell>
          <cell r="C45">
            <v>12.24348248</v>
          </cell>
          <cell r="D45">
            <v>11.64641364</v>
          </cell>
          <cell r="E45">
            <v>10.799614140000001</v>
          </cell>
          <cell r="F45">
            <v>11.8027928</v>
          </cell>
          <cell r="G45">
            <v>11.04095251</v>
          </cell>
          <cell r="H45">
            <v>10.333658640000001</v>
          </cell>
          <cell r="I45">
            <v>10.82389992</v>
          </cell>
          <cell r="J45">
            <v>9.87254922</v>
          </cell>
          <cell r="K45">
            <v>9.057837050000002</v>
          </cell>
          <cell r="L45">
            <v>0</v>
          </cell>
          <cell r="M45">
            <v>0</v>
          </cell>
        </row>
        <row r="46">
          <cell r="B46">
            <v>0.14335114000000002</v>
          </cell>
          <cell r="C46">
            <v>0.03771824</v>
          </cell>
          <cell r="D46">
            <v>0.12850127</v>
          </cell>
          <cell r="E46">
            <v>0.13104466</v>
          </cell>
          <cell r="F46">
            <v>0.0188544</v>
          </cell>
          <cell r="G46">
            <v>0.05630176</v>
          </cell>
          <cell r="H46">
            <v>0.05060181</v>
          </cell>
          <cell r="I46">
            <v>0.02971097</v>
          </cell>
          <cell r="J46">
            <v>0.0326145</v>
          </cell>
          <cell r="K46">
            <v>0.051766629999999994</v>
          </cell>
          <cell r="L46">
            <v>0</v>
          </cell>
          <cell r="M46">
            <v>0</v>
          </cell>
        </row>
        <row r="47">
          <cell r="B47">
            <v>0.98391396</v>
          </cell>
          <cell r="C47">
            <v>2.15735019</v>
          </cell>
          <cell r="D47">
            <v>1.94759843</v>
          </cell>
          <cell r="E47">
            <v>2.58659711</v>
          </cell>
          <cell r="F47">
            <v>2.6318111699999998</v>
          </cell>
          <cell r="G47">
            <v>1.30246049</v>
          </cell>
          <cell r="H47">
            <v>3.34121462</v>
          </cell>
          <cell r="I47">
            <v>1.95427046</v>
          </cell>
          <cell r="J47">
            <v>2.00362988</v>
          </cell>
          <cell r="K47">
            <v>2.30391906</v>
          </cell>
          <cell r="L47">
            <v>0</v>
          </cell>
          <cell r="M47">
            <v>0</v>
          </cell>
        </row>
        <row r="48">
          <cell r="B48">
            <v>2.6370234</v>
          </cell>
          <cell r="C48">
            <v>2.0435232</v>
          </cell>
          <cell r="D48">
            <v>2.041488</v>
          </cell>
          <cell r="E48">
            <v>2.0435232</v>
          </cell>
          <cell r="F48">
            <v>2.0435232</v>
          </cell>
          <cell r="G48">
            <v>2.4469236000000003</v>
          </cell>
          <cell r="H48">
            <v>2.2092132</v>
          </cell>
          <cell r="I48">
            <v>2.2950893999999997</v>
          </cell>
          <cell r="J48">
            <v>2.1894786</v>
          </cell>
          <cell r="K48">
            <v>2.2140893999999998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4">
          <cell r="B54">
            <v>48.52568116</v>
          </cell>
          <cell r="C54">
            <v>64.36702518</v>
          </cell>
          <cell r="D54">
            <v>104.18578558</v>
          </cell>
          <cell r="E54">
            <v>96.4124425</v>
          </cell>
          <cell r="F54">
            <v>47.9221418</v>
          </cell>
          <cell r="G54">
            <v>46.52814767</v>
          </cell>
          <cell r="H54">
            <v>28.8255968</v>
          </cell>
          <cell r="I54">
            <v>25.11406352</v>
          </cell>
          <cell r="J54">
            <v>24.630263829999997</v>
          </cell>
          <cell r="K54">
            <v>27.76962503</v>
          </cell>
          <cell r="L54">
            <v>0</v>
          </cell>
          <cell r="M54">
            <v>0</v>
          </cell>
        </row>
        <row r="55">
          <cell r="B55">
            <v>28699.4675145</v>
          </cell>
          <cell r="C55">
            <v>32242.043089279996</v>
          </cell>
          <cell r="D55">
            <v>31213.85613421</v>
          </cell>
          <cell r="E55">
            <v>30601.153608970002</v>
          </cell>
          <cell r="F55">
            <v>27960.796857020003</v>
          </cell>
          <cell r="G55">
            <v>31348.347792269997</v>
          </cell>
          <cell r="H55">
            <v>32521.160688820004</v>
          </cell>
          <cell r="I55">
            <v>26871.637673929996</v>
          </cell>
          <cell r="J55">
            <v>26981.764923709998</v>
          </cell>
          <cell r="K55">
            <v>26274.039737200004</v>
          </cell>
          <cell r="L55">
            <v>0</v>
          </cell>
          <cell r="M55">
            <v>0</v>
          </cell>
        </row>
        <row r="61">
          <cell r="B61">
            <v>36.040395</v>
          </cell>
          <cell r="C61">
            <v>174.282644</v>
          </cell>
          <cell r="D61">
            <v>318.306087</v>
          </cell>
          <cell r="E61">
            <v>210.356634</v>
          </cell>
          <cell r="F61">
            <v>208.088882</v>
          </cell>
          <cell r="G61">
            <v>294.729447</v>
          </cell>
          <cell r="H61">
            <v>92.272259</v>
          </cell>
          <cell r="I61">
            <v>469.565993</v>
          </cell>
          <cell r="J61">
            <v>94.019958</v>
          </cell>
          <cell r="K61">
            <v>109.198016</v>
          </cell>
          <cell r="L61">
            <v>0</v>
          </cell>
          <cell r="M61">
            <v>0</v>
          </cell>
        </row>
        <row r="62">
          <cell r="B62">
            <v>1681.3337762200001</v>
          </cell>
          <cell r="C62">
            <v>1834.13989606</v>
          </cell>
          <cell r="D62">
            <v>1223.35840181</v>
          </cell>
          <cell r="E62">
            <v>1550.96936718</v>
          </cell>
          <cell r="F62">
            <v>2127.7985380699997</v>
          </cell>
          <cell r="G62">
            <v>1479.03991232</v>
          </cell>
          <cell r="H62">
            <v>1397.8327419500001</v>
          </cell>
          <cell r="I62">
            <v>1390.5140717000002</v>
          </cell>
          <cell r="J62">
            <v>1778.30077218</v>
          </cell>
          <cell r="K62">
            <v>1615.18241036</v>
          </cell>
          <cell r="L62">
            <v>0</v>
          </cell>
          <cell r="M62">
            <v>0</v>
          </cell>
        </row>
        <row r="63">
          <cell r="B63">
            <v>548.4380847699999</v>
          </cell>
          <cell r="C63">
            <v>649.56004971</v>
          </cell>
          <cell r="D63">
            <v>663.54973204</v>
          </cell>
          <cell r="E63">
            <v>769.15825124</v>
          </cell>
          <cell r="F63">
            <v>459.80517383999995</v>
          </cell>
          <cell r="G63">
            <v>255.73136875</v>
          </cell>
          <cell r="H63">
            <v>396.34812556</v>
          </cell>
          <cell r="I63">
            <v>377.75803658999996</v>
          </cell>
          <cell r="J63">
            <v>324.58132838</v>
          </cell>
          <cell r="K63">
            <v>370.57745405000003</v>
          </cell>
          <cell r="L63">
            <v>0</v>
          </cell>
          <cell r="M63">
            <v>0</v>
          </cell>
        </row>
        <row r="64">
          <cell r="B64">
            <v>15.59025415</v>
          </cell>
          <cell r="C64">
            <v>39.56405129</v>
          </cell>
          <cell r="D64">
            <v>25.55871948</v>
          </cell>
          <cell r="E64">
            <v>24.50784286</v>
          </cell>
          <cell r="F64">
            <v>32.55847818</v>
          </cell>
          <cell r="G64">
            <v>5.69609026</v>
          </cell>
          <cell r="H64">
            <v>19.085924</v>
          </cell>
          <cell r="I64">
            <v>31.132087</v>
          </cell>
          <cell r="J64">
            <v>33.525669</v>
          </cell>
          <cell r="K64">
            <v>20.228796</v>
          </cell>
          <cell r="L64">
            <v>0</v>
          </cell>
          <cell r="M64">
            <v>0</v>
          </cell>
        </row>
        <row r="65">
          <cell r="B65">
            <v>6137.211421</v>
          </cell>
          <cell r="C65">
            <v>6608.431099</v>
          </cell>
          <cell r="D65">
            <v>6552.671706</v>
          </cell>
          <cell r="E65">
            <v>4681.158479</v>
          </cell>
          <cell r="F65">
            <v>5060.763317</v>
          </cell>
          <cell r="G65">
            <v>4566.781903</v>
          </cell>
          <cell r="H65">
            <v>3254.73792</v>
          </cell>
          <cell r="I65">
            <v>4099.36571</v>
          </cell>
          <cell r="J65">
            <v>4687.891505</v>
          </cell>
          <cell r="K65">
            <v>3249.20443</v>
          </cell>
          <cell r="L65">
            <v>0</v>
          </cell>
          <cell r="M65">
            <v>0</v>
          </cell>
        </row>
        <row r="66">
          <cell r="B66">
            <v>5.146714</v>
          </cell>
          <cell r="C66">
            <v>5.493959</v>
          </cell>
          <cell r="D66">
            <v>5.314683</v>
          </cell>
          <cell r="E66">
            <v>4.883217</v>
          </cell>
          <cell r="F66">
            <v>3.424392</v>
          </cell>
          <cell r="G66">
            <v>4.741418</v>
          </cell>
          <cell r="H66">
            <v>3.333178</v>
          </cell>
          <cell r="I66">
            <v>4.554531</v>
          </cell>
          <cell r="J66">
            <v>3.8861</v>
          </cell>
          <cell r="K66">
            <v>4.431373</v>
          </cell>
          <cell r="L66">
            <v>0</v>
          </cell>
          <cell r="M66">
            <v>0</v>
          </cell>
        </row>
        <row r="67">
          <cell r="B67">
            <v>15.491754</v>
          </cell>
          <cell r="C67">
            <v>16.841169</v>
          </cell>
          <cell r="D67">
            <v>25.249444</v>
          </cell>
          <cell r="E67">
            <v>17.635619</v>
          </cell>
          <cell r="F67">
            <v>16.649614</v>
          </cell>
          <cell r="G67">
            <v>9.631116</v>
          </cell>
          <cell r="H67">
            <v>13.741437</v>
          </cell>
          <cell r="I67">
            <v>8.934724</v>
          </cell>
          <cell r="J67">
            <v>16.310691</v>
          </cell>
          <cell r="K67">
            <v>13.4686</v>
          </cell>
          <cell r="L67">
            <v>0</v>
          </cell>
          <cell r="M67">
            <v>0</v>
          </cell>
        </row>
        <row r="68">
          <cell r="B68">
            <v>10.084343</v>
          </cell>
          <cell r="C68">
            <v>16.320641</v>
          </cell>
          <cell r="D68">
            <v>24.303359</v>
          </cell>
          <cell r="E68">
            <v>50.685599</v>
          </cell>
          <cell r="F68">
            <v>49.008789</v>
          </cell>
          <cell r="G68">
            <v>58.775745</v>
          </cell>
          <cell r="H68">
            <v>56.888004</v>
          </cell>
          <cell r="I68">
            <v>50.650455</v>
          </cell>
          <cell r="J68">
            <v>45.200228</v>
          </cell>
          <cell r="K68">
            <v>33.463045</v>
          </cell>
          <cell r="L68">
            <v>0</v>
          </cell>
          <cell r="M68">
            <v>0</v>
          </cell>
        </row>
        <row r="69">
          <cell r="B69">
            <v>74.851926</v>
          </cell>
          <cell r="C69">
            <v>88.289358</v>
          </cell>
          <cell r="D69">
            <v>73.420717</v>
          </cell>
          <cell r="E69">
            <v>61.053015</v>
          </cell>
          <cell r="F69">
            <v>77.202004</v>
          </cell>
          <cell r="G69">
            <v>75.301068</v>
          </cell>
          <cell r="H69">
            <v>77.901585</v>
          </cell>
          <cell r="I69">
            <v>70.814707</v>
          </cell>
          <cell r="J69">
            <v>69.231828</v>
          </cell>
          <cell r="K69">
            <v>61.098211</v>
          </cell>
          <cell r="L69">
            <v>0</v>
          </cell>
          <cell r="M69">
            <v>0</v>
          </cell>
        </row>
        <row r="72">
          <cell r="B72">
            <v>14.256928</v>
          </cell>
          <cell r="C72">
            <v>11.025888</v>
          </cell>
          <cell r="D72">
            <v>9.515482</v>
          </cell>
          <cell r="E72">
            <v>6.672116</v>
          </cell>
          <cell r="F72">
            <v>8.497988</v>
          </cell>
          <cell r="G72">
            <v>8.585114</v>
          </cell>
          <cell r="H72">
            <v>8.063828</v>
          </cell>
          <cell r="I72">
            <v>7.78336</v>
          </cell>
          <cell r="J72">
            <v>8.554396</v>
          </cell>
          <cell r="K72">
            <v>6.96683</v>
          </cell>
          <cell r="L72">
            <v>0</v>
          </cell>
          <cell r="M72">
            <v>0</v>
          </cell>
        </row>
        <row r="73">
          <cell r="B73">
            <v>2.077682</v>
          </cell>
          <cell r="C73">
            <v>2.262574</v>
          </cell>
          <cell r="D73">
            <v>3.460427</v>
          </cell>
          <cell r="E73">
            <v>2.915263</v>
          </cell>
          <cell r="F73">
            <v>2.243039</v>
          </cell>
          <cell r="G73">
            <v>1.723817</v>
          </cell>
          <cell r="H73">
            <v>2.323107</v>
          </cell>
          <cell r="I73">
            <v>2.110291</v>
          </cell>
          <cell r="J73">
            <v>3.160915</v>
          </cell>
          <cell r="K73">
            <v>1.874309</v>
          </cell>
          <cell r="L73">
            <v>0</v>
          </cell>
          <cell r="M73">
            <v>0</v>
          </cell>
        </row>
        <row r="74">
          <cell r="B74">
            <v>0.888535</v>
          </cell>
          <cell r="C74">
            <v>0.88927</v>
          </cell>
          <cell r="D74">
            <v>1.501072</v>
          </cell>
          <cell r="E74">
            <v>1.842359</v>
          </cell>
          <cell r="F74">
            <v>0.410343</v>
          </cell>
          <cell r="G74">
            <v>0.786896</v>
          </cell>
          <cell r="H74">
            <v>0.770711</v>
          </cell>
          <cell r="I74">
            <v>2.086578</v>
          </cell>
          <cell r="J74">
            <v>1.421444</v>
          </cell>
          <cell r="K74">
            <v>1.058597</v>
          </cell>
          <cell r="L74">
            <v>0</v>
          </cell>
          <cell r="M74">
            <v>0</v>
          </cell>
        </row>
        <row r="75">
          <cell r="B75">
            <v>0.00156</v>
          </cell>
          <cell r="C75">
            <v>6E-05</v>
          </cell>
          <cell r="D75">
            <v>0.00093</v>
          </cell>
          <cell r="E75">
            <v>0</v>
          </cell>
          <cell r="F75">
            <v>0.00027</v>
          </cell>
          <cell r="G75">
            <v>0</v>
          </cell>
          <cell r="H75">
            <v>0</v>
          </cell>
          <cell r="I75">
            <v>9E-05</v>
          </cell>
          <cell r="J75">
            <v>0.00021</v>
          </cell>
          <cell r="K75">
            <v>0.00036</v>
          </cell>
          <cell r="L75">
            <v>0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0.00072</v>
          </cell>
          <cell r="E76">
            <v>0</v>
          </cell>
          <cell r="F76">
            <v>0</v>
          </cell>
          <cell r="G76">
            <v>0</v>
          </cell>
          <cell r="H76">
            <v>0.000664</v>
          </cell>
          <cell r="I76">
            <v>0</v>
          </cell>
          <cell r="J76">
            <v>0.000172</v>
          </cell>
          <cell r="K76">
            <v>0</v>
          </cell>
          <cell r="L76">
            <v>0</v>
          </cell>
          <cell r="M76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8541.413373140002</v>
          </cell>
          <cell r="C82">
            <v>9447.100659059999</v>
          </cell>
          <cell r="D82">
            <v>8926.211480330001</v>
          </cell>
          <cell r="E82">
            <v>7381.83776228</v>
          </cell>
          <cell r="F82">
            <v>8046.450828089999</v>
          </cell>
          <cell r="G82">
            <v>6761.523895329999</v>
          </cell>
          <cell r="H82">
            <v>5323.29948451</v>
          </cell>
          <cell r="I82">
            <v>6515.27063429</v>
          </cell>
          <cell r="J82">
            <v>7066.085216559999</v>
          </cell>
          <cell r="K82">
            <v>5486.752431410001</v>
          </cell>
          <cell r="L82">
            <v>0</v>
          </cell>
          <cell r="M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-month"/>
      <sheetName val="st-detail"/>
    </sheetNames>
    <sheetDataSet>
      <sheetData sheetId="1">
        <row r="17">
          <cell r="B17">
            <v>1.01</v>
          </cell>
          <cell r="C17">
            <v>0.78</v>
          </cell>
          <cell r="D17">
            <v>0.89</v>
          </cell>
          <cell r="E17">
            <v>1.07</v>
          </cell>
          <cell r="F17">
            <v>0.66</v>
          </cell>
          <cell r="G17">
            <v>1.13</v>
          </cell>
          <cell r="H17">
            <v>0.97</v>
          </cell>
          <cell r="I17">
            <v>0.82</v>
          </cell>
          <cell r="J17">
            <v>0.73</v>
          </cell>
          <cell r="K17">
            <v>0.91</v>
          </cell>
          <cell r="L17">
            <v>0.59</v>
          </cell>
          <cell r="M17">
            <v>0.85</v>
          </cell>
        </row>
        <row r="21">
          <cell r="B21">
            <v>10.11</v>
          </cell>
          <cell r="C21">
            <v>18.28</v>
          </cell>
          <cell r="D21">
            <v>24.27</v>
          </cell>
          <cell r="E21">
            <v>12.52</v>
          </cell>
          <cell r="F21">
            <v>8.37</v>
          </cell>
          <cell r="G21">
            <v>7.35</v>
          </cell>
          <cell r="H21">
            <v>6.73</v>
          </cell>
          <cell r="I21">
            <v>6.52</v>
          </cell>
          <cell r="J21">
            <v>5.96</v>
          </cell>
          <cell r="K21">
            <v>7.69</v>
          </cell>
          <cell r="L21">
            <v>6.21</v>
          </cell>
          <cell r="M21">
            <v>5.31</v>
          </cell>
        </row>
        <row r="28">
          <cell r="B28">
            <v>1685.65</v>
          </cell>
          <cell r="C28">
            <v>1842.23</v>
          </cell>
          <cell r="D28">
            <v>2060.48</v>
          </cell>
          <cell r="E28">
            <v>1982.69</v>
          </cell>
          <cell r="F28">
            <v>1831.06</v>
          </cell>
          <cell r="G28">
            <v>2207.36</v>
          </cell>
          <cell r="H28">
            <v>2133.18</v>
          </cell>
          <cell r="I28">
            <v>1801.91</v>
          </cell>
          <cell r="J28">
            <v>1618.45</v>
          </cell>
          <cell r="K28">
            <v>1830.17</v>
          </cell>
          <cell r="L28">
            <v>1824.05</v>
          </cell>
          <cell r="M28">
            <v>1892.95</v>
          </cell>
        </row>
        <row r="29">
          <cell r="B29">
            <v>3290.72</v>
          </cell>
          <cell r="C29">
            <v>3322.55</v>
          </cell>
          <cell r="D29">
            <v>3405.61</v>
          </cell>
          <cell r="E29">
            <v>3708.96</v>
          </cell>
          <cell r="F29">
            <v>3139.53</v>
          </cell>
          <cell r="G29">
            <v>3231.65</v>
          </cell>
          <cell r="H29">
            <v>3971.47</v>
          </cell>
          <cell r="I29">
            <v>3727.75</v>
          </cell>
          <cell r="J29">
            <v>3850</v>
          </cell>
          <cell r="K29">
            <v>4524.7</v>
          </cell>
          <cell r="L29">
            <v>4384.29</v>
          </cell>
          <cell r="M29">
            <v>4303.56</v>
          </cell>
        </row>
        <row r="30">
          <cell r="B30">
            <v>1487.56</v>
          </cell>
          <cell r="C30">
            <v>1447.96</v>
          </cell>
          <cell r="D30">
            <v>3280.26</v>
          </cell>
          <cell r="E30">
            <v>1501.88</v>
          </cell>
          <cell r="F30">
            <v>1426.76</v>
          </cell>
          <cell r="G30">
            <v>1434.55</v>
          </cell>
          <cell r="H30">
            <v>1451.01</v>
          </cell>
          <cell r="I30">
            <v>1442.52</v>
          </cell>
          <cell r="J30">
            <v>1470.93</v>
          </cell>
          <cell r="K30">
            <v>1528.21</v>
          </cell>
          <cell r="L30">
            <v>1500.85</v>
          </cell>
          <cell r="M30">
            <v>1557.4</v>
          </cell>
        </row>
        <row r="31">
          <cell r="B31">
            <v>1133.04</v>
          </cell>
          <cell r="C31">
            <v>1374.5</v>
          </cell>
          <cell r="D31">
            <v>1657.67</v>
          </cell>
          <cell r="E31">
            <v>1598.94</v>
          </cell>
          <cell r="F31">
            <v>1616.87</v>
          </cell>
          <cell r="G31">
            <v>1571.8</v>
          </cell>
          <cell r="H31">
            <v>1677.23</v>
          </cell>
          <cell r="I31">
            <v>1456.89</v>
          </cell>
          <cell r="J31">
            <v>1218.96</v>
          </cell>
          <cell r="K31">
            <v>1466.22</v>
          </cell>
          <cell r="L31">
            <v>1307.98</v>
          </cell>
          <cell r="M31">
            <v>1245.02</v>
          </cell>
        </row>
        <row r="32">
          <cell r="B32">
            <v>531.63</v>
          </cell>
          <cell r="C32">
            <v>582.81</v>
          </cell>
          <cell r="D32">
            <v>563.14</v>
          </cell>
          <cell r="E32">
            <v>611.99</v>
          </cell>
          <cell r="F32">
            <v>527.19</v>
          </cell>
          <cell r="G32">
            <v>698.56</v>
          </cell>
          <cell r="H32">
            <v>640.31</v>
          </cell>
          <cell r="I32">
            <v>573.64</v>
          </cell>
          <cell r="J32">
            <v>433.15</v>
          </cell>
          <cell r="K32">
            <v>597.27</v>
          </cell>
          <cell r="L32">
            <v>585.05</v>
          </cell>
          <cell r="M32">
            <v>484.84</v>
          </cell>
        </row>
        <row r="33">
          <cell r="B33">
            <v>1.999</v>
          </cell>
          <cell r="C33">
            <v>2</v>
          </cell>
          <cell r="D33">
            <v>2.03</v>
          </cell>
          <cell r="E33">
            <v>1.964</v>
          </cell>
          <cell r="F33">
            <v>2.18</v>
          </cell>
          <cell r="G33">
            <v>2.09</v>
          </cell>
          <cell r="H33">
            <v>2.11</v>
          </cell>
          <cell r="I33">
            <v>2.06</v>
          </cell>
          <cell r="J33">
            <v>2.09</v>
          </cell>
          <cell r="K33">
            <v>2.16</v>
          </cell>
          <cell r="L33">
            <v>1.96</v>
          </cell>
          <cell r="M33">
            <v>2.07</v>
          </cell>
        </row>
        <row r="34">
          <cell r="B34">
            <v>103.64</v>
          </cell>
          <cell r="C34">
            <v>103.56</v>
          </cell>
          <cell r="D34">
            <v>121.01</v>
          </cell>
          <cell r="E34">
            <v>101.65</v>
          </cell>
          <cell r="F34">
            <v>127.71</v>
          </cell>
          <cell r="G34">
            <v>142.78</v>
          </cell>
          <cell r="H34">
            <v>201.04</v>
          </cell>
          <cell r="I34">
            <v>178.8</v>
          </cell>
          <cell r="J34">
            <v>156.38</v>
          </cell>
          <cell r="K34">
            <v>120.3</v>
          </cell>
          <cell r="L34">
            <v>128.89</v>
          </cell>
          <cell r="M34">
            <v>130.05</v>
          </cell>
        </row>
        <row r="35">
          <cell r="B35">
            <v>1578.83</v>
          </cell>
          <cell r="C35">
            <v>1590.04</v>
          </cell>
          <cell r="D35">
            <v>1678.6</v>
          </cell>
          <cell r="E35">
            <v>1925.7</v>
          </cell>
          <cell r="F35">
            <v>1298.46</v>
          </cell>
          <cell r="G35">
            <v>2147.84</v>
          </cell>
          <cell r="H35">
            <v>2029.63</v>
          </cell>
          <cell r="I35">
            <v>1896.26</v>
          </cell>
          <cell r="J35">
            <v>2007.31</v>
          </cell>
          <cell r="K35">
            <v>1960.36</v>
          </cell>
          <cell r="L35">
            <v>1879.81</v>
          </cell>
          <cell r="M35">
            <v>2372.57</v>
          </cell>
        </row>
        <row r="36">
          <cell r="B36">
            <v>0.013</v>
          </cell>
          <cell r="C36">
            <v>0.0034</v>
          </cell>
          <cell r="D36">
            <v>0.008</v>
          </cell>
          <cell r="E36">
            <v>0.008</v>
          </cell>
          <cell r="F36">
            <v>0.0059</v>
          </cell>
          <cell r="G36">
            <v>0.013</v>
          </cell>
          <cell r="H36">
            <v>0.0045</v>
          </cell>
          <cell r="I36">
            <v>0.0078</v>
          </cell>
          <cell r="J36">
            <v>0.0022</v>
          </cell>
          <cell r="K36">
            <v>0.003</v>
          </cell>
          <cell r="L36">
            <v>0.0022</v>
          </cell>
          <cell r="M36">
            <v>0.0167</v>
          </cell>
        </row>
        <row r="37">
          <cell r="B37">
            <v>4.5</v>
          </cell>
          <cell r="C37">
            <v>4.14</v>
          </cell>
          <cell r="D37">
            <v>5.1</v>
          </cell>
          <cell r="E37">
            <v>4.499</v>
          </cell>
          <cell r="F37">
            <v>5.1</v>
          </cell>
          <cell r="G37">
            <v>4.25</v>
          </cell>
          <cell r="H37">
            <v>5.79</v>
          </cell>
          <cell r="I37">
            <v>3.71</v>
          </cell>
          <cell r="J37">
            <v>4.6</v>
          </cell>
          <cell r="K37">
            <v>3.35</v>
          </cell>
          <cell r="L37">
            <v>4.84</v>
          </cell>
          <cell r="M37">
            <v>4.63</v>
          </cell>
        </row>
        <row r="38">
          <cell r="B38">
            <v>0.075</v>
          </cell>
          <cell r="C38">
            <v>0.13</v>
          </cell>
          <cell r="D38">
            <v>0.03</v>
          </cell>
          <cell r="E38">
            <v>0.166</v>
          </cell>
          <cell r="F38">
            <v>0.23</v>
          </cell>
          <cell r="G38">
            <v>0.19</v>
          </cell>
          <cell r="H38">
            <v>0.37</v>
          </cell>
          <cell r="I38">
            <v>0.177</v>
          </cell>
          <cell r="J38">
            <v>0.54</v>
          </cell>
          <cell r="K38">
            <v>1.21</v>
          </cell>
          <cell r="L38">
            <v>0.097</v>
          </cell>
          <cell r="M38">
            <v>0.23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4">
          <cell r="B44">
            <v>9828.777000000002</v>
          </cell>
          <cell r="C44">
            <v>10288.983400000001</v>
          </cell>
          <cell r="D44">
            <v>12799.098000000002</v>
          </cell>
          <cell r="E44">
            <v>11452.036999999998</v>
          </cell>
          <cell r="F44">
            <v>9984.1259</v>
          </cell>
          <cell r="G44">
            <v>11449.273000000003</v>
          </cell>
          <cell r="H44">
            <v>12119.8445</v>
          </cell>
          <cell r="I44">
            <v>11091.064799999996</v>
          </cell>
          <cell r="J44">
            <v>10769.1022</v>
          </cell>
          <cell r="K44">
            <v>12042.553</v>
          </cell>
          <cell r="L44">
            <v>11624.619199999997</v>
          </cell>
          <cell r="M44">
            <v>11999.496699999998</v>
          </cell>
        </row>
        <row r="50">
          <cell r="B50">
            <v>123.82</v>
          </cell>
          <cell r="C50">
            <v>127.7</v>
          </cell>
          <cell r="D50">
            <v>126.11</v>
          </cell>
          <cell r="E50">
            <v>79.65</v>
          </cell>
          <cell r="F50">
            <v>101.22</v>
          </cell>
          <cell r="G50">
            <v>149.21</v>
          </cell>
          <cell r="H50">
            <v>92.94</v>
          </cell>
          <cell r="I50">
            <v>99.35</v>
          </cell>
          <cell r="J50">
            <v>119.05</v>
          </cell>
          <cell r="K50">
            <v>78.85</v>
          </cell>
          <cell r="L50">
            <v>168.06</v>
          </cell>
          <cell r="M50">
            <v>81.16</v>
          </cell>
        </row>
        <row r="51">
          <cell r="B51">
            <v>1130.34</v>
          </cell>
          <cell r="C51">
            <v>769.26</v>
          </cell>
          <cell r="D51">
            <v>1272.86</v>
          </cell>
          <cell r="E51">
            <v>1380.76</v>
          </cell>
          <cell r="F51">
            <v>1636.88</v>
          </cell>
          <cell r="G51">
            <v>1663.54</v>
          </cell>
          <cell r="H51">
            <v>1260.43</v>
          </cell>
          <cell r="I51">
            <v>1249.51</v>
          </cell>
          <cell r="J51">
            <v>1044.92</v>
          </cell>
          <cell r="K51">
            <v>583.5</v>
          </cell>
          <cell r="L51">
            <v>571.8</v>
          </cell>
          <cell r="M51">
            <v>466.33</v>
          </cell>
        </row>
        <row r="52">
          <cell r="B52">
            <v>161.28</v>
          </cell>
          <cell r="C52">
            <v>217.49</v>
          </cell>
          <cell r="D52">
            <v>247.2</v>
          </cell>
          <cell r="E52">
            <v>165.57</v>
          </cell>
          <cell r="F52">
            <v>92.74</v>
          </cell>
          <cell r="G52">
            <v>157.27</v>
          </cell>
          <cell r="H52">
            <v>145.67</v>
          </cell>
          <cell r="I52">
            <v>132.54</v>
          </cell>
          <cell r="J52">
            <v>138.15</v>
          </cell>
          <cell r="K52">
            <v>164.4</v>
          </cell>
          <cell r="L52">
            <v>228.91</v>
          </cell>
          <cell r="M52">
            <v>167.34</v>
          </cell>
        </row>
        <row r="53">
          <cell r="B53">
            <v>2.72</v>
          </cell>
          <cell r="C53">
            <v>3.48</v>
          </cell>
          <cell r="D53">
            <v>2.99</v>
          </cell>
          <cell r="E53">
            <v>2.88</v>
          </cell>
          <cell r="F53">
            <v>3.02</v>
          </cell>
          <cell r="G53">
            <v>3.47</v>
          </cell>
          <cell r="H53">
            <v>2.1</v>
          </cell>
          <cell r="I53">
            <v>3.1</v>
          </cell>
          <cell r="J53">
            <v>2.64</v>
          </cell>
          <cell r="K53">
            <v>3.73</v>
          </cell>
          <cell r="L53">
            <v>2.13</v>
          </cell>
          <cell r="M53">
            <v>2.35</v>
          </cell>
        </row>
        <row r="54">
          <cell r="B54">
            <v>2.66</v>
          </cell>
          <cell r="C54">
            <v>1.37</v>
          </cell>
          <cell r="D54">
            <v>1.02</v>
          </cell>
          <cell r="E54">
            <v>0.93</v>
          </cell>
          <cell r="F54">
            <v>1.12</v>
          </cell>
          <cell r="G54">
            <v>2.28</v>
          </cell>
          <cell r="H54">
            <v>1.38</v>
          </cell>
          <cell r="I54">
            <v>0.94</v>
          </cell>
          <cell r="J54">
            <v>0.62</v>
          </cell>
          <cell r="K54">
            <v>0.46</v>
          </cell>
          <cell r="L54">
            <v>0.61</v>
          </cell>
          <cell r="M54">
            <v>0.78</v>
          </cell>
        </row>
        <row r="55">
          <cell r="B55">
            <v>1.75</v>
          </cell>
          <cell r="C55">
            <v>2.92</v>
          </cell>
          <cell r="D55">
            <v>3.499</v>
          </cell>
          <cell r="E55">
            <v>1.75</v>
          </cell>
          <cell r="F55">
            <v>1.75</v>
          </cell>
          <cell r="G55">
            <v>2.92</v>
          </cell>
          <cell r="H55">
            <v>1.75</v>
          </cell>
          <cell r="I55">
            <v>2.92</v>
          </cell>
          <cell r="J55">
            <v>1.75</v>
          </cell>
          <cell r="K55">
            <v>5.05</v>
          </cell>
          <cell r="L55">
            <v>1.94</v>
          </cell>
          <cell r="M55">
            <v>2.03</v>
          </cell>
        </row>
        <row r="56">
          <cell r="B56">
            <v>7.11</v>
          </cell>
          <cell r="C56">
            <v>6.18</v>
          </cell>
          <cell r="D56">
            <v>7.64</v>
          </cell>
          <cell r="E56">
            <v>11.02</v>
          </cell>
          <cell r="F56">
            <v>12.19</v>
          </cell>
          <cell r="G56">
            <v>8</v>
          </cell>
          <cell r="H56">
            <v>14.58</v>
          </cell>
          <cell r="I56">
            <v>11.92</v>
          </cell>
          <cell r="J56">
            <v>12.51</v>
          </cell>
          <cell r="K56">
            <v>13.56</v>
          </cell>
          <cell r="L56">
            <v>4.06</v>
          </cell>
          <cell r="M56">
            <v>4.46</v>
          </cell>
        </row>
        <row r="57">
          <cell r="B57">
            <v>1136.28</v>
          </cell>
          <cell r="C57">
            <v>1473.66</v>
          </cell>
          <cell r="D57">
            <v>1857.53</v>
          </cell>
          <cell r="E57">
            <v>1464.08</v>
          </cell>
          <cell r="F57">
            <v>1424.56</v>
          </cell>
          <cell r="G57">
            <v>1381.24</v>
          </cell>
          <cell r="H57">
            <v>1228.24</v>
          </cell>
          <cell r="I57">
            <v>1287.15</v>
          </cell>
          <cell r="J57">
            <v>1193.68</v>
          </cell>
          <cell r="K57">
            <v>761.64</v>
          </cell>
          <cell r="L57">
            <v>992.8</v>
          </cell>
          <cell r="M57">
            <v>929.76</v>
          </cell>
        </row>
        <row r="58">
          <cell r="B58">
            <v>0.1</v>
          </cell>
          <cell r="C58">
            <v>0.23</v>
          </cell>
          <cell r="D58">
            <v>0.175</v>
          </cell>
          <cell r="E58">
            <v>0.13</v>
          </cell>
          <cell r="F58">
            <v>0.09</v>
          </cell>
          <cell r="G58">
            <v>0.096</v>
          </cell>
          <cell r="H58">
            <v>0.11</v>
          </cell>
          <cell r="I58">
            <v>0.075</v>
          </cell>
          <cell r="J58">
            <v>0.087</v>
          </cell>
          <cell r="K58">
            <v>0.23</v>
          </cell>
          <cell r="L58">
            <v>0.21</v>
          </cell>
          <cell r="M58">
            <v>0.08</v>
          </cell>
        </row>
        <row r="59">
          <cell r="B59">
            <v>1.12</v>
          </cell>
          <cell r="C59">
            <v>3.62</v>
          </cell>
          <cell r="D59">
            <v>1.25</v>
          </cell>
          <cell r="E59">
            <v>2.28</v>
          </cell>
          <cell r="F59">
            <v>0.78</v>
          </cell>
          <cell r="G59">
            <v>1.4</v>
          </cell>
          <cell r="H59">
            <v>1.84</v>
          </cell>
          <cell r="I59">
            <v>1.28</v>
          </cell>
          <cell r="J59">
            <v>1.68</v>
          </cell>
          <cell r="K59">
            <v>1.33</v>
          </cell>
          <cell r="L59">
            <v>1.46</v>
          </cell>
          <cell r="M59">
            <v>2.07</v>
          </cell>
        </row>
        <row r="60">
          <cell r="B60">
            <v>0.81</v>
          </cell>
          <cell r="C60">
            <v>2.698</v>
          </cell>
          <cell r="D60">
            <v>1.41</v>
          </cell>
          <cell r="E60">
            <v>0.12</v>
          </cell>
          <cell r="F60">
            <v>0.26</v>
          </cell>
          <cell r="G60">
            <v>1.4</v>
          </cell>
          <cell r="H60">
            <v>0.897</v>
          </cell>
          <cell r="I60">
            <v>0.33</v>
          </cell>
          <cell r="J60">
            <v>0.7</v>
          </cell>
          <cell r="K60">
            <v>0.32</v>
          </cell>
          <cell r="L60">
            <v>0.138</v>
          </cell>
          <cell r="M60">
            <v>1.12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0.06</v>
          </cell>
        </row>
        <row r="66">
          <cell r="B66">
            <v>2567.99</v>
          </cell>
          <cell r="C66">
            <v>2608.608</v>
          </cell>
          <cell r="D66">
            <v>3521.684</v>
          </cell>
          <cell r="E66">
            <v>3109.1700000000005</v>
          </cell>
          <cell r="F66">
            <v>3274.6100000000006</v>
          </cell>
          <cell r="G66">
            <v>3371.1160000000004</v>
          </cell>
          <cell r="H66">
            <v>2749.9370000000004</v>
          </cell>
          <cell r="I66">
            <v>2789.1150000000002</v>
          </cell>
          <cell r="J66">
            <v>2515.787</v>
          </cell>
          <cell r="K66">
            <v>1613.07</v>
          </cell>
          <cell r="L66">
            <v>1972.118</v>
          </cell>
          <cell r="M66">
            <v>1657.5399999999997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-month"/>
      <sheetName val="st-detail"/>
    </sheetNames>
    <sheetDataSet>
      <sheetData sheetId="1">
        <row r="17">
          <cell r="B17">
            <v>0.98</v>
          </cell>
          <cell r="C17">
            <v>0.798</v>
          </cell>
          <cell r="D17">
            <v>0.403</v>
          </cell>
          <cell r="E17">
            <v>1.05</v>
          </cell>
          <cell r="F17">
            <v>0.86</v>
          </cell>
          <cell r="G17">
            <v>1.192</v>
          </cell>
          <cell r="H17">
            <v>0.942</v>
          </cell>
          <cell r="I17">
            <v>0.739</v>
          </cell>
          <cell r="J17">
            <v>0.626</v>
          </cell>
          <cell r="K17">
            <v>0.843</v>
          </cell>
          <cell r="L17">
            <v>0.813</v>
          </cell>
          <cell r="M17">
            <v>1.354</v>
          </cell>
        </row>
        <row r="22">
          <cell r="B22">
            <v>11.82</v>
          </cell>
          <cell r="C22">
            <v>17.27</v>
          </cell>
          <cell r="D22">
            <v>24.47</v>
          </cell>
          <cell r="E22">
            <v>21.2</v>
          </cell>
          <cell r="F22">
            <v>12.32</v>
          </cell>
          <cell r="G22">
            <v>10.58</v>
          </cell>
          <cell r="H22">
            <v>7.49</v>
          </cell>
          <cell r="I22">
            <v>8.804</v>
          </cell>
          <cell r="J22">
            <v>7.93</v>
          </cell>
          <cell r="K22">
            <v>7.21</v>
          </cell>
          <cell r="L22">
            <v>6.81</v>
          </cell>
          <cell r="M22">
            <v>6.31</v>
          </cell>
        </row>
        <row r="30">
          <cell r="B30">
            <v>1864.87</v>
          </cell>
          <cell r="C30">
            <v>2152.76</v>
          </cell>
          <cell r="D30">
            <v>2241.32</v>
          </cell>
          <cell r="E30">
            <v>2746.8</v>
          </cell>
          <cell r="F30">
            <v>2287.94</v>
          </cell>
          <cell r="G30">
            <v>2447.4</v>
          </cell>
          <cell r="H30">
            <v>2626.305</v>
          </cell>
          <cell r="I30">
            <v>2511.61</v>
          </cell>
          <cell r="J30">
            <v>2351.44</v>
          </cell>
          <cell r="K30">
            <v>2418.64</v>
          </cell>
          <cell r="L30">
            <v>2484.21</v>
          </cell>
          <cell r="M30">
            <v>2250.26</v>
          </cell>
        </row>
        <row r="31">
          <cell r="B31">
            <v>4304.51</v>
          </cell>
          <cell r="C31">
            <v>4007.1</v>
          </cell>
          <cell r="D31">
            <v>4462.96</v>
          </cell>
          <cell r="E31">
            <v>5380.13</v>
          </cell>
          <cell r="F31">
            <v>4390.02</v>
          </cell>
          <cell r="G31">
            <v>5070.87</v>
          </cell>
          <cell r="H31">
            <v>5055.26</v>
          </cell>
          <cell r="I31">
            <v>4913.61</v>
          </cell>
          <cell r="J31">
            <v>4942.926</v>
          </cell>
          <cell r="K31">
            <v>5384.34</v>
          </cell>
          <cell r="L31">
            <v>4606.61</v>
          </cell>
          <cell r="M31">
            <v>5645.16</v>
          </cell>
        </row>
        <row r="32">
          <cell r="B32">
            <v>1571.73</v>
          </cell>
          <cell r="C32">
            <v>1579.92</v>
          </cell>
          <cell r="D32">
            <v>3212.55</v>
          </cell>
          <cell r="E32">
            <v>1519.67</v>
          </cell>
          <cell r="F32">
            <v>1505.38</v>
          </cell>
          <cell r="G32">
            <v>1510.67</v>
          </cell>
          <cell r="H32">
            <v>1489.46</v>
          </cell>
          <cell r="I32">
            <v>1485.63</v>
          </cell>
          <cell r="J32">
            <v>1501.71</v>
          </cell>
          <cell r="K32">
            <v>1490.67</v>
          </cell>
          <cell r="L32">
            <v>1482.589</v>
          </cell>
          <cell r="M32">
            <v>1497.59</v>
          </cell>
        </row>
        <row r="33">
          <cell r="B33">
            <v>1530.74</v>
          </cell>
          <cell r="C33">
            <v>1788.5</v>
          </cell>
          <cell r="D33">
            <v>1866.68</v>
          </cell>
          <cell r="E33">
            <v>1844.78</v>
          </cell>
          <cell r="F33">
            <v>1606.8</v>
          </cell>
          <cell r="G33">
            <v>1772.96</v>
          </cell>
          <cell r="H33">
            <v>1902.018</v>
          </cell>
          <cell r="I33">
            <v>1763.225</v>
          </cell>
          <cell r="J33">
            <v>1734.03</v>
          </cell>
          <cell r="K33">
            <v>1582.115</v>
          </cell>
          <cell r="L33">
            <v>1990.114</v>
          </cell>
          <cell r="M33">
            <v>1964.89</v>
          </cell>
        </row>
        <row r="34">
          <cell r="B34">
            <v>576.19</v>
          </cell>
          <cell r="C34">
            <v>573.16</v>
          </cell>
          <cell r="D34">
            <v>621.83</v>
          </cell>
          <cell r="E34">
            <v>645.25</v>
          </cell>
          <cell r="F34">
            <v>524.59</v>
          </cell>
          <cell r="G34">
            <v>694.26</v>
          </cell>
          <cell r="H34">
            <v>712.99</v>
          </cell>
          <cell r="I34">
            <v>661.25</v>
          </cell>
          <cell r="J34">
            <v>687.84</v>
          </cell>
          <cell r="K34">
            <v>734.35</v>
          </cell>
          <cell r="L34">
            <v>562.76</v>
          </cell>
          <cell r="M34">
            <v>512.17</v>
          </cell>
        </row>
        <row r="35">
          <cell r="B35">
            <v>1.98</v>
          </cell>
          <cell r="C35">
            <v>2.14</v>
          </cell>
          <cell r="D35">
            <v>2.06</v>
          </cell>
          <cell r="E35">
            <v>2.092</v>
          </cell>
          <cell r="F35">
            <v>1.733</v>
          </cell>
          <cell r="G35">
            <v>2.119</v>
          </cell>
          <cell r="H35">
            <v>2.115</v>
          </cell>
          <cell r="I35">
            <v>2.116</v>
          </cell>
          <cell r="J35">
            <v>2.617</v>
          </cell>
          <cell r="K35">
            <v>2.1179</v>
          </cell>
          <cell r="L35">
            <v>2.119</v>
          </cell>
          <cell r="M35">
            <v>2.21</v>
          </cell>
        </row>
        <row r="36">
          <cell r="B36">
            <v>131.17</v>
          </cell>
          <cell r="C36">
            <v>125.17</v>
          </cell>
          <cell r="D36">
            <v>117.48</v>
          </cell>
          <cell r="E36">
            <v>106.23</v>
          </cell>
          <cell r="F36">
            <v>122.34</v>
          </cell>
          <cell r="G36">
            <v>142.17</v>
          </cell>
          <cell r="H36">
            <v>188.521</v>
          </cell>
          <cell r="I36">
            <v>154.248</v>
          </cell>
          <cell r="J36">
            <v>160.77</v>
          </cell>
          <cell r="K36">
            <v>132.76</v>
          </cell>
          <cell r="L36">
            <v>117.982</v>
          </cell>
          <cell r="M36">
            <v>105.4</v>
          </cell>
        </row>
        <row r="37">
          <cell r="B37">
            <v>2216.96</v>
          </cell>
          <cell r="C37">
            <v>2032.78</v>
          </cell>
          <cell r="D37">
            <v>2040.26</v>
          </cell>
          <cell r="E37">
            <v>1792.45</v>
          </cell>
          <cell r="F37">
            <v>1901.61</v>
          </cell>
          <cell r="G37">
            <v>1878.56</v>
          </cell>
          <cell r="H37">
            <v>2319.29</v>
          </cell>
          <cell r="I37">
            <v>1786.264</v>
          </cell>
          <cell r="J37">
            <v>1852.61</v>
          </cell>
          <cell r="K37">
            <v>1586.36</v>
          </cell>
          <cell r="L37">
            <v>1606.09</v>
          </cell>
          <cell r="M37">
            <v>1619.38</v>
          </cell>
        </row>
        <row r="38">
          <cell r="B38">
            <v>0.001</v>
          </cell>
          <cell r="C38">
            <v>0.012</v>
          </cell>
          <cell r="D38">
            <v>0.005</v>
          </cell>
          <cell r="E38">
            <v>0.0129</v>
          </cell>
          <cell r="F38">
            <v>0.007</v>
          </cell>
          <cell r="G38">
            <v>0.0026</v>
          </cell>
          <cell r="H38">
            <v>0.0099</v>
          </cell>
          <cell r="I38">
            <v>0.0116</v>
          </cell>
          <cell r="J38">
            <v>0.031</v>
          </cell>
          <cell r="K38">
            <v>0.048</v>
          </cell>
          <cell r="L38">
            <v>0.042</v>
          </cell>
          <cell r="M38">
            <v>0.203</v>
          </cell>
        </row>
        <row r="39">
          <cell r="B39">
            <v>4.77</v>
          </cell>
          <cell r="C39">
            <v>4.61</v>
          </cell>
          <cell r="D39">
            <v>4.54</v>
          </cell>
          <cell r="E39">
            <v>3.91</v>
          </cell>
          <cell r="F39">
            <v>5.108</v>
          </cell>
          <cell r="G39">
            <v>4.74</v>
          </cell>
          <cell r="H39">
            <v>5.271</v>
          </cell>
          <cell r="I39">
            <v>5.72</v>
          </cell>
          <cell r="J39">
            <v>5.452</v>
          </cell>
          <cell r="K39">
            <v>6.281</v>
          </cell>
          <cell r="L39">
            <v>6.147</v>
          </cell>
          <cell r="M39">
            <v>5.98</v>
          </cell>
        </row>
        <row r="40">
          <cell r="B40">
            <v>0.007</v>
          </cell>
          <cell r="C40">
            <v>0</v>
          </cell>
          <cell r="D40">
            <v>0.0012</v>
          </cell>
          <cell r="E40">
            <v>0.049</v>
          </cell>
          <cell r="F40">
            <v>0.032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0.083</v>
          </cell>
          <cell r="L40">
            <v>0</v>
          </cell>
          <cell r="M40">
            <v>0.11</v>
          </cell>
        </row>
        <row r="42">
          <cell r="B42">
            <v>0.38</v>
          </cell>
          <cell r="C42">
            <v>1.27</v>
          </cell>
          <cell r="D42">
            <v>1.32</v>
          </cell>
          <cell r="E42">
            <v>1.85</v>
          </cell>
          <cell r="F42">
            <v>0.9</v>
          </cell>
          <cell r="G42">
            <v>1.112</v>
          </cell>
          <cell r="H42">
            <v>1.126</v>
          </cell>
          <cell r="I42">
            <v>0.752</v>
          </cell>
          <cell r="J42">
            <v>1.011</v>
          </cell>
          <cell r="K42">
            <v>1.79</v>
          </cell>
          <cell r="L42">
            <v>1.654</v>
          </cell>
          <cell r="M42">
            <v>1.903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1.967</v>
          </cell>
          <cell r="K43">
            <v>9.661</v>
          </cell>
          <cell r="L43">
            <v>58.144</v>
          </cell>
          <cell r="M43">
            <v>59.32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6.95</v>
          </cell>
          <cell r="K45">
            <v>31.6</v>
          </cell>
          <cell r="L45">
            <v>26.41</v>
          </cell>
          <cell r="M45">
            <v>20.78</v>
          </cell>
        </row>
        <row r="47">
          <cell r="B47">
            <v>12216.108</v>
          </cell>
          <cell r="C47">
            <v>12285.490000000003</v>
          </cell>
          <cell r="D47">
            <v>14595.879200000001</v>
          </cell>
          <cell r="E47">
            <v>14065.473900000003</v>
          </cell>
          <cell r="F47">
            <v>12359.640000000001</v>
          </cell>
          <cell r="G47">
            <v>13536.6356</v>
          </cell>
          <cell r="H47">
            <v>14310.797900000001</v>
          </cell>
          <cell r="I47">
            <v>13293.979599999997</v>
          </cell>
          <cell r="J47">
            <v>13258.470000000005</v>
          </cell>
          <cell r="K47">
            <v>13388.868900000003</v>
          </cell>
          <cell r="L47">
            <v>12952.494</v>
          </cell>
          <cell r="M47">
            <v>13693.019999999997</v>
          </cell>
        </row>
        <row r="54">
          <cell r="B54">
            <v>56.73</v>
          </cell>
          <cell r="C54">
            <v>177.45</v>
          </cell>
          <cell r="D54">
            <v>70.84</v>
          </cell>
          <cell r="E54">
            <v>89.698</v>
          </cell>
          <cell r="F54">
            <v>89.59</v>
          </cell>
          <cell r="G54">
            <v>119.28</v>
          </cell>
          <cell r="H54">
            <v>102.07</v>
          </cell>
          <cell r="I54">
            <v>154.53</v>
          </cell>
          <cell r="J54">
            <v>102.868</v>
          </cell>
          <cell r="K54">
            <v>113.75</v>
          </cell>
          <cell r="L54">
            <v>219.249</v>
          </cell>
          <cell r="M54">
            <v>136.3</v>
          </cell>
        </row>
        <row r="55">
          <cell r="B55">
            <v>431.76</v>
          </cell>
          <cell r="C55">
            <v>442.7</v>
          </cell>
          <cell r="D55">
            <v>435.13</v>
          </cell>
          <cell r="E55">
            <v>669.88</v>
          </cell>
          <cell r="F55">
            <v>664.23</v>
          </cell>
          <cell r="G55">
            <v>617.98</v>
          </cell>
          <cell r="H55">
            <v>349.588</v>
          </cell>
          <cell r="I55">
            <v>697.725</v>
          </cell>
          <cell r="J55">
            <v>285.8</v>
          </cell>
          <cell r="K55">
            <v>233.574</v>
          </cell>
          <cell r="L55">
            <v>672.029</v>
          </cell>
          <cell r="M55">
            <v>319.26</v>
          </cell>
        </row>
        <row r="56">
          <cell r="B56">
            <v>251.63</v>
          </cell>
          <cell r="C56">
            <v>386.25</v>
          </cell>
          <cell r="D56">
            <v>472.36</v>
          </cell>
          <cell r="E56">
            <v>276.99</v>
          </cell>
          <cell r="F56">
            <v>177.1</v>
          </cell>
          <cell r="G56">
            <v>213.31</v>
          </cell>
          <cell r="H56">
            <v>160.835</v>
          </cell>
          <cell r="I56">
            <v>160.917</v>
          </cell>
          <cell r="J56">
            <v>317.85</v>
          </cell>
          <cell r="K56">
            <v>121</v>
          </cell>
          <cell r="L56">
            <v>257.808</v>
          </cell>
          <cell r="M56">
            <v>119.71</v>
          </cell>
        </row>
        <row r="57">
          <cell r="B57">
            <v>2.19</v>
          </cell>
          <cell r="C57">
            <v>3.77</v>
          </cell>
          <cell r="D57">
            <v>2.91</v>
          </cell>
          <cell r="E57">
            <v>2.631</v>
          </cell>
          <cell r="F57">
            <v>3.17</v>
          </cell>
          <cell r="G57">
            <v>3.1</v>
          </cell>
          <cell r="H57">
            <v>2.153</v>
          </cell>
          <cell r="I57">
            <v>2.823</v>
          </cell>
          <cell r="J57">
            <v>3.652</v>
          </cell>
          <cell r="K57">
            <v>2.506</v>
          </cell>
          <cell r="L57">
            <v>4.514</v>
          </cell>
          <cell r="M57">
            <v>2.82</v>
          </cell>
        </row>
        <row r="58">
          <cell r="B58">
            <v>1.81</v>
          </cell>
          <cell r="C58">
            <v>1.69</v>
          </cell>
          <cell r="D58">
            <v>0.74</v>
          </cell>
          <cell r="E58">
            <v>1.683</v>
          </cell>
          <cell r="F58">
            <v>0.948</v>
          </cell>
          <cell r="G58">
            <v>1.383</v>
          </cell>
          <cell r="H58">
            <v>1.648</v>
          </cell>
          <cell r="I58">
            <v>0.63</v>
          </cell>
          <cell r="J58">
            <v>0.646</v>
          </cell>
          <cell r="K58">
            <v>0.54</v>
          </cell>
          <cell r="L58">
            <v>0.44</v>
          </cell>
          <cell r="M58">
            <v>0.31</v>
          </cell>
        </row>
        <row r="59">
          <cell r="B59">
            <v>3.89</v>
          </cell>
          <cell r="C59">
            <v>3.11</v>
          </cell>
          <cell r="D59">
            <v>3.89</v>
          </cell>
          <cell r="E59">
            <v>1.944</v>
          </cell>
          <cell r="F59">
            <v>3.11</v>
          </cell>
          <cell r="G59">
            <v>1.94</v>
          </cell>
          <cell r="H59">
            <v>1.944</v>
          </cell>
          <cell r="I59">
            <v>3.11</v>
          </cell>
          <cell r="J59">
            <v>1.944</v>
          </cell>
          <cell r="K59">
            <v>3.888</v>
          </cell>
          <cell r="L59">
            <v>1.944</v>
          </cell>
          <cell r="M59">
            <v>3.11</v>
          </cell>
        </row>
        <row r="60">
          <cell r="B60">
            <v>4.35</v>
          </cell>
          <cell r="C60">
            <v>3.31</v>
          </cell>
          <cell r="D60">
            <v>8.27</v>
          </cell>
          <cell r="E60">
            <v>10.84</v>
          </cell>
          <cell r="F60">
            <v>15.09</v>
          </cell>
          <cell r="G60">
            <v>21.906</v>
          </cell>
          <cell r="H60">
            <v>23.919</v>
          </cell>
          <cell r="I60">
            <v>23.533</v>
          </cell>
          <cell r="J60">
            <v>19.25</v>
          </cell>
          <cell r="K60">
            <v>13.16</v>
          </cell>
          <cell r="L60">
            <v>9.6</v>
          </cell>
          <cell r="M60">
            <v>7.34</v>
          </cell>
        </row>
        <row r="61">
          <cell r="B61">
            <v>778.25</v>
          </cell>
          <cell r="C61">
            <v>1092.11</v>
          </cell>
          <cell r="D61">
            <v>1077.38</v>
          </cell>
          <cell r="E61">
            <v>1119.77</v>
          </cell>
          <cell r="F61">
            <v>1576.6</v>
          </cell>
          <cell r="G61">
            <v>711.55</v>
          </cell>
          <cell r="H61">
            <v>768.423</v>
          </cell>
          <cell r="I61">
            <v>753.142</v>
          </cell>
          <cell r="J61">
            <v>662.74</v>
          </cell>
          <cell r="K61">
            <v>407.05</v>
          </cell>
          <cell r="L61">
            <v>424.81</v>
          </cell>
          <cell r="M61">
            <v>290.46</v>
          </cell>
        </row>
        <row r="62">
          <cell r="B62">
            <v>0.095</v>
          </cell>
          <cell r="C62">
            <v>0.23</v>
          </cell>
          <cell r="D62">
            <v>0.42</v>
          </cell>
          <cell r="E62">
            <v>0.21</v>
          </cell>
          <cell r="F62">
            <v>0.12</v>
          </cell>
          <cell r="G62">
            <v>0.0818</v>
          </cell>
          <cell r="H62">
            <v>0.0999</v>
          </cell>
          <cell r="I62">
            <v>0.13</v>
          </cell>
          <cell r="J62">
            <v>0.56</v>
          </cell>
          <cell r="K62">
            <v>1.77</v>
          </cell>
          <cell r="L62">
            <v>1.19</v>
          </cell>
          <cell r="M62">
            <v>2.07</v>
          </cell>
        </row>
        <row r="63">
          <cell r="B63">
            <v>2.25</v>
          </cell>
          <cell r="C63">
            <v>1.86</v>
          </cell>
          <cell r="D63">
            <v>2.16</v>
          </cell>
          <cell r="E63">
            <v>2.2</v>
          </cell>
          <cell r="F63">
            <v>1.15</v>
          </cell>
          <cell r="G63">
            <v>1.211</v>
          </cell>
          <cell r="H63">
            <v>2.715</v>
          </cell>
          <cell r="I63">
            <v>2.037</v>
          </cell>
          <cell r="J63">
            <v>2.71</v>
          </cell>
          <cell r="K63">
            <v>2.77</v>
          </cell>
          <cell r="L63">
            <v>3.47</v>
          </cell>
          <cell r="M63">
            <v>3.91</v>
          </cell>
        </row>
        <row r="64">
          <cell r="B64">
            <v>0.97</v>
          </cell>
          <cell r="C64">
            <v>0.46</v>
          </cell>
          <cell r="D64">
            <v>1.6</v>
          </cell>
          <cell r="E64">
            <v>2.63</v>
          </cell>
          <cell r="F64">
            <v>0.16</v>
          </cell>
          <cell r="G64">
            <v>1.472</v>
          </cell>
          <cell r="H64">
            <v>8.361</v>
          </cell>
          <cell r="I64">
            <v>0.408</v>
          </cell>
          <cell r="J64">
            <v>1.359</v>
          </cell>
          <cell r="K64">
            <v>0.5</v>
          </cell>
          <cell r="L64">
            <v>0.36</v>
          </cell>
          <cell r="M64">
            <v>0.1</v>
          </cell>
        </row>
        <row r="66">
          <cell r="B66">
            <v>0.71</v>
          </cell>
          <cell r="C66">
            <v>0.24</v>
          </cell>
          <cell r="D66">
            <v>0.038</v>
          </cell>
          <cell r="E66">
            <v>0.0418</v>
          </cell>
          <cell r="F66">
            <v>0.05</v>
          </cell>
          <cell r="G66">
            <v>0.055</v>
          </cell>
          <cell r="H66">
            <v>0.03</v>
          </cell>
          <cell r="I66">
            <v>0.066</v>
          </cell>
          <cell r="J66">
            <v>0.045</v>
          </cell>
          <cell r="K66">
            <v>0.082</v>
          </cell>
          <cell r="L66">
            <v>0.06</v>
          </cell>
          <cell r="M66">
            <v>0.023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0.028</v>
          </cell>
          <cell r="J67">
            <v>0</v>
          </cell>
          <cell r="K67">
            <v>0</v>
          </cell>
          <cell r="L67">
            <v>0.021</v>
          </cell>
          <cell r="M67">
            <v>0.00019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2.64</v>
          </cell>
          <cell r="J69">
            <v>19.15</v>
          </cell>
          <cell r="K69">
            <v>24.49</v>
          </cell>
          <cell r="L69">
            <v>15.63</v>
          </cell>
          <cell r="M69">
            <v>20.63</v>
          </cell>
        </row>
        <row r="71">
          <cell r="B71">
            <v>1534.6350000000002</v>
          </cell>
          <cell r="C71">
            <v>2113.18</v>
          </cell>
          <cell r="D71">
            <v>2075.738</v>
          </cell>
          <cell r="E71">
            <v>2178.5177999999996</v>
          </cell>
          <cell r="F71">
            <v>2531.3179999999998</v>
          </cell>
          <cell r="G71">
            <v>1693.2688</v>
          </cell>
          <cell r="H71">
            <v>1421.7858999999999</v>
          </cell>
          <cell r="I71">
            <v>1801.7290000000003</v>
          </cell>
          <cell r="J71">
            <v>1418.574</v>
          </cell>
          <cell r="K71">
            <v>925.08</v>
          </cell>
          <cell r="L71">
            <v>1611.1249999999998</v>
          </cell>
          <cell r="M71">
            <v>906.04319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-month"/>
      <sheetName val="st-detail"/>
    </sheetNames>
    <sheetDataSet>
      <sheetData sheetId="1">
        <row r="15">
          <cell r="B15">
            <v>1.03</v>
          </cell>
          <cell r="C15">
            <v>6.08</v>
          </cell>
          <cell r="D15">
            <v>15.74</v>
          </cell>
          <cell r="E15">
            <v>12.63</v>
          </cell>
          <cell r="F15">
            <v>14.16</v>
          </cell>
          <cell r="G15">
            <v>12.75</v>
          </cell>
          <cell r="H15">
            <v>13.74</v>
          </cell>
          <cell r="I15">
            <v>9.5</v>
          </cell>
          <cell r="J15">
            <v>7.31</v>
          </cell>
          <cell r="K15">
            <v>9.61</v>
          </cell>
          <cell r="L15">
            <v>9.78</v>
          </cell>
          <cell r="M15">
            <v>13.2</v>
          </cell>
        </row>
        <row r="16">
          <cell r="B16">
            <v>0</v>
          </cell>
          <cell r="C16">
            <v>7.56</v>
          </cell>
          <cell r="D16">
            <v>16.18</v>
          </cell>
          <cell r="E16">
            <v>17.27</v>
          </cell>
          <cell r="F16">
            <v>17.59</v>
          </cell>
          <cell r="G16">
            <v>17.84</v>
          </cell>
          <cell r="H16">
            <v>16.48</v>
          </cell>
          <cell r="I16">
            <v>14.42</v>
          </cell>
          <cell r="J16">
            <v>15.16</v>
          </cell>
          <cell r="K16">
            <v>13.08</v>
          </cell>
          <cell r="L16">
            <v>13.57</v>
          </cell>
          <cell r="M16">
            <v>13.8</v>
          </cell>
        </row>
        <row r="22">
          <cell r="B22">
            <v>11.69</v>
          </cell>
          <cell r="C22">
            <v>18.43</v>
          </cell>
          <cell r="D22">
            <v>27.57</v>
          </cell>
          <cell r="E22">
            <v>17.15</v>
          </cell>
          <cell r="F22">
            <v>9.67</v>
          </cell>
          <cell r="G22">
            <v>8.17</v>
          </cell>
          <cell r="H22">
            <v>9.63</v>
          </cell>
          <cell r="I22">
            <v>7.75</v>
          </cell>
          <cell r="J22">
            <v>8.33</v>
          </cell>
          <cell r="K22">
            <v>7.02</v>
          </cell>
          <cell r="L22">
            <v>6.84</v>
          </cell>
          <cell r="M22">
            <v>6.68</v>
          </cell>
        </row>
        <row r="29">
          <cell r="B29">
            <v>4697.55</v>
          </cell>
          <cell r="C29">
            <v>4405.55</v>
          </cell>
          <cell r="D29">
            <v>5076.21</v>
          </cell>
          <cell r="E29">
            <v>5210.56</v>
          </cell>
          <cell r="F29">
            <v>4694.83</v>
          </cell>
          <cell r="G29">
            <v>5820.68</v>
          </cell>
          <cell r="H29">
            <v>5847.42</v>
          </cell>
          <cell r="I29">
            <v>5811.91</v>
          </cell>
          <cell r="J29">
            <v>5893.86</v>
          </cell>
          <cell r="K29">
            <v>5216.11</v>
          </cell>
          <cell r="L29">
            <v>5554.58</v>
          </cell>
          <cell r="M29">
            <v>4973.31</v>
          </cell>
        </row>
        <row r="30">
          <cell r="B30">
            <v>2074.28</v>
          </cell>
          <cell r="C30">
            <v>1579.4</v>
          </cell>
          <cell r="D30">
            <v>2320.59</v>
          </cell>
          <cell r="E30">
            <v>2505.51</v>
          </cell>
          <cell r="F30">
            <v>2561.84</v>
          </cell>
          <cell r="G30">
            <v>1946.88</v>
          </cell>
          <cell r="H30">
            <v>2346.81</v>
          </cell>
          <cell r="I30">
            <v>2251.37</v>
          </cell>
          <cell r="J30">
            <v>2001.85</v>
          </cell>
          <cell r="K30">
            <v>2134.58</v>
          </cell>
          <cell r="L30">
            <v>1892.84</v>
          </cell>
          <cell r="M30">
            <v>2128.99</v>
          </cell>
        </row>
        <row r="31">
          <cell r="B31">
            <v>1494.33</v>
          </cell>
          <cell r="C31">
            <v>1455.23</v>
          </cell>
          <cell r="D31">
            <v>1466.13</v>
          </cell>
          <cell r="E31">
            <v>1530.59</v>
          </cell>
          <cell r="F31">
            <v>1523.68</v>
          </cell>
          <cell r="G31">
            <v>1520.9</v>
          </cell>
          <cell r="H31">
            <v>1536.33</v>
          </cell>
          <cell r="I31">
            <v>1515.55</v>
          </cell>
          <cell r="J31">
            <v>1518.89</v>
          </cell>
          <cell r="K31">
            <v>1519.35</v>
          </cell>
          <cell r="L31">
            <v>1537.46</v>
          </cell>
          <cell r="M31">
            <v>1540.23</v>
          </cell>
        </row>
        <row r="32">
          <cell r="B32">
            <v>1217.69</v>
          </cell>
          <cell r="C32">
            <v>1746.2</v>
          </cell>
          <cell r="D32">
            <v>2355.6</v>
          </cell>
          <cell r="E32">
            <v>2027.78</v>
          </cell>
          <cell r="F32">
            <v>1882.38</v>
          </cell>
          <cell r="G32">
            <v>2387.93</v>
          </cell>
          <cell r="H32">
            <v>2273.54</v>
          </cell>
          <cell r="I32">
            <v>1778.53</v>
          </cell>
          <cell r="J32">
            <v>1978.44</v>
          </cell>
          <cell r="K32">
            <v>1821.6</v>
          </cell>
          <cell r="L32">
            <v>1772.46</v>
          </cell>
          <cell r="M32">
            <v>1892.12</v>
          </cell>
        </row>
        <row r="33">
          <cell r="B33">
            <v>709.4</v>
          </cell>
          <cell r="C33">
            <v>600.96</v>
          </cell>
          <cell r="D33">
            <v>609.3</v>
          </cell>
          <cell r="E33">
            <v>613.04</v>
          </cell>
          <cell r="F33">
            <v>495.9</v>
          </cell>
          <cell r="G33">
            <v>611.11</v>
          </cell>
          <cell r="H33">
            <v>500.06</v>
          </cell>
          <cell r="I33">
            <v>645.37</v>
          </cell>
          <cell r="J33">
            <v>529.52</v>
          </cell>
          <cell r="K33">
            <v>779.76</v>
          </cell>
          <cell r="L33">
            <v>611.91</v>
          </cell>
          <cell r="M33">
            <v>741.71</v>
          </cell>
        </row>
        <row r="34">
          <cell r="B34">
            <v>544.17</v>
          </cell>
          <cell r="C34">
            <v>596.03</v>
          </cell>
          <cell r="D34">
            <v>620.97</v>
          </cell>
          <cell r="E34">
            <v>653.04</v>
          </cell>
          <cell r="F34">
            <v>633.72</v>
          </cell>
          <cell r="G34">
            <v>558.11</v>
          </cell>
          <cell r="H34">
            <v>740.26</v>
          </cell>
          <cell r="I34">
            <v>700.98</v>
          </cell>
          <cell r="J34">
            <v>494.12</v>
          </cell>
          <cell r="K34">
            <v>508.03</v>
          </cell>
          <cell r="L34">
            <v>495.26</v>
          </cell>
          <cell r="M34">
            <v>470.86</v>
          </cell>
        </row>
        <row r="35">
          <cell r="B35">
            <v>74.95</v>
          </cell>
          <cell r="C35">
            <v>62.1</v>
          </cell>
          <cell r="D35">
            <v>40.81</v>
          </cell>
          <cell r="E35">
            <v>54.56</v>
          </cell>
          <cell r="F35">
            <v>53.27</v>
          </cell>
          <cell r="G35">
            <v>98.63</v>
          </cell>
          <cell r="H35">
            <v>111.77</v>
          </cell>
          <cell r="I35">
            <v>110.27</v>
          </cell>
          <cell r="J35">
            <v>104.1</v>
          </cell>
          <cell r="K35">
            <v>80.12</v>
          </cell>
          <cell r="L35">
            <v>54.9</v>
          </cell>
          <cell r="M35">
            <v>55.62</v>
          </cell>
        </row>
        <row r="36">
          <cell r="B36">
            <v>55.81</v>
          </cell>
          <cell r="C36">
            <v>45.34</v>
          </cell>
          <cell r="D36">
            <v>40.15</v>
          </cell>
          <cell r="E36">
            <v>42.02</v>
          </cell>
          <cell r="F36">
            <v>31.3</v>
          </cell>
          <cell r="G36">
            <v>47.33</v>
          </cell>
          <cell r="H36">
            <v>60.93</v>
          </cell>
          <cell r="I36">
            <v>46.15</v>
          </cell>
          <cell r="J36">
            <v>49.7</v>
          </cell>
          <cell r="K36">
            <v>50.72</v>
          </cell>
          <cell r="L36">
            <v>39.79</v>
          </cell>
          <cell r="M36">
            <v>27.26</v>
          </cell>
        </row>
        <row r="37">
          <cell r="B37">
            <v>30.53</v>
          </cell>
          <cell r="C37">
            <v>24.11</v>
          </cell>
          <cell r="D37">
            <v>18.38</v>
          </cell>
          <cell r="E37">
            <v>17.29</v>
          </cell>
          <cell r="F37">
            <v>16.86</v>
          </cell>
          <cell r="G37">
            <v>19.46</v>
          </cell>
          <cell r="H37">
            <v>19.21</v>
          </cell>
          <cell r="I37">
            <v>17.31</v>
          </cell>
          <cell r="J37">
            <v>18.56</v>
          </cell>
          <cell r="K37">
            <v>19.72</v>
          </cell>
          <cell r="L37">
            <v>19.19</v>
          </cell>
          <cell r="M37">
            <v>18.94</v>
          </cell>
        </row>
        <row r="40">
          <cell r="B40">
            <v>6.81</v>
          </cell>
          <cell r="C40">
            <v>6.03</v>
          </cell>
          <cell r="D40">
            <v>5.53</v>
          </cell>
          <cell r="E40">
            <v>5.24</v>
          </cell>
          <cell r="F40">
            <v>4.34</v>
          </cell>
          <cell r="G40">
            <v>7.06</v>
          </cell>
          <cell r="H40">
            <v>5.98</v>
          </cell>
          <cell r="I40">
            <v>4.46</v>
          </cell>
          <cell r="J40">
            <v>4.65</v>
          </cell>
          <cell r="K40">
            <v>4.48</v>
          </cell>
          <cell r="L40">
            <v>4.47</v>
          </cell>
          <cell r="M40">
            <v>4.09</v>
          </cell>
        </row>
        <row r="41">
          <cell r="B41">
            <v>0.08</v>
          </cell>
          <cell r="C41">
            <v>0.055</v>
          </cell>
          <cell r="D41">
            <v>0.077</v>
          </cell>
          <cell r="E41">
            <v>0.093</v>
          </cell>
          <cell r="F41">
            <v>0.05</v>
          </cell>
          <cell r="G41">
            <v>0.07</v>
          </cell>
          <cell r="H41">
            <v>0.086</v>
          </cell>
          <cell r="I41">
            <v>0.08</v>
          </cell>
          <cell r="J41">
            <v>0.09</v>
          </cell>
          <cell r="K41">
            <v>0.12</v>
          </cell>
          <cell r="L41">
            <v>0.09</v>
          </cell>
          <cell r="M41">
            <v>0.05</v>
          </cell>
        </row>
        <row r="42">
          <cell r="B42">
            <v>1.39</v>
          </cell>
          <cell r="C42">
            <v>1.17</v>
          </cell>
          <cell r="D42">
            <v>0.75</v>
          </cell>
          <cell r="E42">
            <v>1.1</v>
          </cell>
          <cell r="F42">
            <v>0.74</v>
          </cell>
          <cell r="G42">
            <v>1.24</v>
          </cell>
          <cell r="H42">
            <v>0.77</v>
          </cell>
          <cell r="I42">
            <v>1.71</v>
          </cell>
          <cell r="J42">
            <v>1.23</v>
          </cell>
          <cell r="K42">
            <v>2.63</v>
          </cell>
          <cell r="L42">
            <v>2.9</v>
          </cell>
          <cell r="M42">
            <v>2.23</v>
          </cell>
        </row>
        <row r="43">
          <cell r="B43">
            <v>2.14</v>
          </cell>
          <cell r="C43">
            <v>2</v>
          </cell>
          <cell r="D43">
            <v>1.49</v>
          </cell>
          <cell r="E43">
            <v>2.89</v>
          </cell>
          <cell r="F43">
            <v>1.41</v>
          </cell>
          <cell r="G43">
            <v>2.11</v>
          </cell>
          <cell r="H43">
            <v>2.11</v>
          </cell>
          <cell r="I43">
            <v>2</v>
          </cell>
          <cell r="J43">
            <v>2.11</v>
          </cell>
          <cell r="K43">
            <v>2.11</v>
          </cell>
          <cell r="L43">
            <v>2.11</v>
          </cell>
          <cell r="M43">
            <v>2.11</v>
          </cell>
        </row>
        <row r="44">
          <cell r="B44">
            <v>0.02</v>
          </cell>
          <cell r="C44">
            <v>0.66</v>
          </cell>
          <cell r="D44">
            <v>0.05</v>
          </cell>
          <cell r="E44">
            <v>0.008</v>
          </cell>
          <cell r="F44">
            <v>0.002</v>
          </cell>
          <cell r="G44">
            <v>0.03</v>
          </cell>
          <cell r="H44">
            <v>0.01</v>
          </cell>
          <cell r="I44">
            <v>0.4</v>
          </cell>
          <cell r="J44">
            <v>0.07</v>
          </cell>
          <cell r="K44">
            <v>0.12</v>
          </cell>
          <cell r="L44">
            <v>0</v>
          </cell>
          <cell r="M44">
            <v>0</v>
          </cell>
        </row>
        <row r="46">
          <cell r="B46">
            <v>10921.87</v>
          </cell>
          <cell r="C46">
            <v>10556.905000000002</v>
          </cell>
          <cell r="D46">
            <v>12615.526999999996</v>
          </cell>
          <cell r="E46">
            <v>12710.771</v>
          </cell>
          <cell r="F46">
            <v>11941.741999999998</v>
          </cell>
          <cell r="G46">
            <v>13060.300000000001</v>
          </cell>
          <cell r="H46">
            <v>13485.135999999997</v>
          </cell>
          <cell r="I46">
            <v>12917.759999999998</v>
          </cell>
          <cell r="J46">
            <v>12627.99</v>
          </cell>
          <cell r="K46">
            <v>12169.160000000002</v>
          </cell>
          <cell r="L46">
            <v>12018.150000000001</v>
          </cell>
          <cell r="M46">
            <v>11891.200000000003</v>
          </cell>
        </row>
        <row r="52">
          <cell r="B52">
            <v>188.01</v>
          </cell>
          <cell r="C52">
            <v>293.55</v>
          </cell>
          <cell r="D52">
            <v>207.87</v>
          </cell>
          <cell r="E52">
            <v>25.82</v>
          </cell>
          <cell r="F52">
            <v>66.31</v>
          </cell>
          <cell r="G52">
            <v>81.69</v>
          </cell>
          <cell r="H52">
            <v>180.29</v>
          </cell>
          <cell r="I52">
            <v>369.62</v>
          </cell>
          <cell r="J52">
            <v>302.63</v>
          </cell>
          <cell r="K52">
            <v>148.04</v>
          </cell>
          <cell r="L52">
            <v>122.15</v>
          </cell>
          <cell r="M52">
            <v>184.35</v>
          </cell>
        </row>
        <row r="53">
          <cell r="B53">
            <v>254.56</v>
          </cell>
          <cell r="C53">
            <v>99.34</v>
          </cell>
          <cell r="D53">
            <v>262.74</v>
          </cell>
          <cell r="E53">
            <v>291.97</v>
          </cell>
          <cell r="F53">
            <v>215.33</v>
          </cell>
          <cell r="G53">
            <v>46.058</v>
          </cell>
          <cell r="H53">
            <v>404.94</v>
          </cell>
          <cell r="I53">
            <v>262.39</v>
          </cell>
          <cell r="J53">
            <v>207.61</v>
          </cell>
          <cell r="K53">
            <v>223.44</v>
          </cell>
          <cell r="L53">
            <v>202.33</v>
          </cell>
          <cell r="M53">
            <v>343.91</v>
          </cell>
        </row>
        <row r="54">
          <cell r="B54">
            <v>178.41</v>
          </cell>
          <cell r="C54">
            <v>253.23</v>
          </cell>
          <cell r="D54">
            <v>387.11</v>
          </cell>
          <cell r="E54">
            <v>175</v>
          </cell>
          <cell r="F54">
            <v>387.3</v>
          </cell>
          <cell r="G54">
            <v>83.16</v>
          </cell>
          <cell r="H54">
            <v>76.1</v>
          </cell>
          <cell r="I54">
            <v>92.81</v>
          </cell>
          <cell r="J54">
            <v>173.15</v>
          </cell>
          <cell r="K54">
            <v>88.68</v>
          </cell>
          <cell r="L54">
            <v>78.36</v>
          </cell>
          <cell r="M54">
            <v>125.39</v>
          </cell>
        </row>
        <row r="55">
          <cell r="B55">
            <v>4.06</v>
          </cell>
          <cell r="C55">
            <v>4.4</v>
          </cell>
          <cell r="D55">
            <v>3.32</v>
          </cell>
          <cell r="E55">
            <v>8.39</v>
          </cell>
          <cell r="F55">
            <v>6.69</v>
          </cell>
          <cell r="G55">
            <v>7.19</v>
          </cell>
          <cell r="H55">
            <v>2.57</v>
          </cell>
          <cell r="I55">
            <v>4.66</v>
          </cell>
          <cell r="J55">
            <v>4.24</v>
          </cell>
          <cell r="K55">
            <v>3.84</v>
          </cell>
          <cell r="L55">
            <v>3.36</v>
          </cell>
          <cell r="M55">
            <v>3.7</v>
          </cell>
        </row>
        <row r="56">
          <cell r="B56">
            <v>251.67</v>
          </cell>
          <cell r="C56">
            <v>197.75</v>
          </cell>
          <cell r="D56">
            <v>95.48</v>
          </cell>
          <cell r="E56">
            <v>41.7</v>
          </cell>
          <cell r="F56">
            <v>104.37</v>
          </cell>
          <cell r="G56">
            <v>48.35</v>
          </cell>
          <cell r="H56">
            <v>47.27</v>
          </cell>
          <cell r="I56">
            <v>69.64</v>
          </cell>
          <cell r="J56">
            <v>103.42</v>
          </cell>
          <cell r="K56">
            <v>84.97</v>
          </cell>
          <cell r="L56">
            <v>39.19</v>
          </cell>
          <cell r="M56">
            <v>25.1</v>
          </cell>
        </row>
        <row r="57">
          <cell r="B57">
            <v>1.04</v>
          </cell>
          <cell r="C57">
            <v>0.34</v>
          </cell>
          <cell r="D57">
            <v>0.05</v>
          </cell>
          <cell r="E57">
            <v>0.34</v>
          </cell>
          <cell r="F57">
            <v>0.38</v>
          </cell>
          <cell r="G57">
            <v>0.66</v>
          </cell>
          <cell r="H57">
            <v>1.08</v>
          </cell>
          <cell r="I57">
            <v>0.49</v>
          </cell>
          <cell r="J57">
            <v>0.34</v>
          </cell>
          <cell r="K57">
            <v>0.61</v>
          </cell>
          <cell r="L57">
            <v>1.02</v>
          </cell>
          <cell r="M57">
            <v>1.17</v>
          </cell>
        </row>
        <row r="58">
          <cell r="B58">
            <v>9.18</v>
          </cell>
          <cell r="C58">
            <v>3.41</v>
          </cell>
          <cell r="D58">
            <v>3.89</v>
          </cell>
          <cell r="E58">
            <v>18.73</v>
          </cell>
          <cell r="F58">
            <v>17.91</v>
          </cell>
          <cell r="G58">
            <v>13.84</v>
          </cell>
          <cell r="H58">
            <v>6.512</v>
          </cell>
          <cell r="I58">
            <v>10.15</v>
          </cell>
          <cell r="J58">
            <v>3.69</v>
          </cell>
          <cell r="K58">
            <v>2.43</v>
          </cell>
          <cell r="L58">
            <v>9.86</v>
          </cell>
          <cell r="M58">
            <v>2.32</v>
          </cell>
        </row>
        <row r="59">
          <cell r="B59">
            <v>0.14</v>
          </cell>
          <cell r="C59">
            <v>0.15</v>
          </cell>
          <cell r="D59">
            <v>0.39</v>
          </cell>
          <cell r="E59">
            <v>0.1</v>
          </cell>
          <cell r="F59">
            <v>0.24</v>
          </cell>
          <cell r="G59">
            <v>0.03</v>
          </cell>
          <cell r="H59">
            <v>0.03</v>
          </cell>
          <cell r="I59">
            <v>0.02</v>
          </cell>
          <cell r="J59">
            <v>0</v>
          </cell>
          <cell r="K59">
            <v>0.08</v>
          </cell>
          <cell r="L59">
            <v>0.01</v>
          </cell>
          <cell r="M59">
            <v>0.02</v>
          </cell>
        </row>
        <row r="60">
          <cell r="B60">
            <v>15.56</v>
          </cell>
          <cell r="C60">
            <v>16.71</v>
          </cell>
          <cell r="D60">
            <v>21.15</v>
          </cell>
          <cell r="E60">
            <v>20.9</v>
          </cell>
          <cell r="F60">
            <v>15.17</v>
          </cell>
          <cell r="G60">
            <v>23.51</v>
          </cell>
          <cell r="H60">
            <v>14.81</v>
          </cell>
          <cell r="I60">
            <v>15.78</v>
          </cell>
          <cell r="J60">
            <v>16.29</v>
          </cell>
          <cell r="K60">
            <v>13.25</v>
          </cell>
          <cell r="L60">
            <v>12.95</v>
          </cell>
          <cell r="M60">
            <v>16.23</v>
          </cell>
        </row>
        <row r="63">
          <cell r="B63">
            <v>3.91</v>
          </cell>
          <cell r="C63">
            <v>4.34</v>
          </cell>
          <cell r="D63">
            <v>2.59</v>
          </cell>
          <cell r="E63">
            <v>3.72</v>
          </cell>
          <cell r="F63">
            <v>2.91</v>
          </cell>
          <cell r="G63">
            <v>7.46</v>
          </cell>
          <cell r="H63">
            <v>3.6</v>
          </cell>
          <cell r="I63">
            <v>1.88</v>
          </cell>
          <cell r="J63">
            <v>3.57</v>
          </cell>
          <cell r="K63">
            <v>1.38</v>
          </cell>
          <cell r="L63">
            <v>2.32</v>
          </cell>
          <cell r="M63">
            <v>2.42</v>
          </cell>
        </row>
        <row r="64">
          <cell r="B64">
            <v>0.97</v>
          </cell>
          <cell r="C64">
            <v>1.23</v>
          </cell>
          <cell r="D64">
            <v>0.88</v>
          </cell>
          <cell r="E64">
            <v>0.21</v>
          </cell>
          <cell r="F64">
            <v>0.08</v>
          </cell>
          <cell r="G64">
            <v>1.4</v>
          </cell>
          <cell r="H64">
            <v>0.21</v>
          </cell>
          <cell r="I64">
            <v>0.06</v>
          </cell>
          <cell r="J64">
            <v>1.07</v>
          </cell>
          <cell r="K64">
            <v>0.81</v>
          </cell>
          <cell r="L64">
            <v>2.54</v>
          </cell>
          <cell r="M64">
            <v>0.8</v>
          </cell>
        </row>
        <row r="65">
          <cell r="B65">
            <v>0.16</v>
          </cell>
          <cell r="C65">
            <v>0.21</v>
          </cell>
          <cell r="D65">
            <v>0.201</v>
          </cell>
          <cell r="E65">
            <v>0.085</v>
          </cell>
          <cell r="F65">
            <v>0</v>
          </cell>
          <cell r="G65">
            <v>0.065</v>
          </cell>
          <cell r="H65">
            <v>0.019</v>
          </cell>
          <cell r="I65">
            <v>0.07</v>
          </cell>
          <cell r="J65">
            <v>0.02</v>
          </cell>
          <cell r="K65">
            <v>0.32</v>
          </cell>
          <cell r="L65">
            <v>0.1</v>
          </cell>
          <cell r="M65">
            <v>0.21</v>
          </cell>
        </row>
        <row r="66">
          <cell r="B66">
            <v>3.89</v>
          </cell>
          <cell r="C66">
            <v>1.94</v>
          </cell>
          <cell r="D66">
            <v>1.94</v>
          </cell>
          <cell r="E66">
            <v>3.11</v>
          </cell>
          <cell r="F66">
            <v>1.94</v>
          </cell>
          <cell r="G66">
            <v>3.89</v>
          </cell>
          <cell r="H66">
            <v>3.89</v>
          </cell>
          <cell r="I66">
            <v>1.94</v>
          </cell>
          <cell r="J66">
            <v>3.11</v>
          </cell>
          <cell r="K66">
            <v>1.94</v>
          </cell>
          <cell r="L66">
            <v>1.94</v>
          </cell>
          <cell r="M66">
            <v>1.94</v>
          </cell>
        </row>
        <row r="67">
          <cell r="B67">
            <v>0</v>
          </cell>
          <cell r="C67">
            <v>0.02</v>
          </cell>
          <cell r="D67">
            <v>0.52</v>
          </cell>
          <cell r="E67">
            <v>0</v>
          </cell>
          <cell r="F67">
            <v>0.03</v>
          </cell>
          <cell r="G67">
            <v>0.038</v>
          </cell>
          <cell r="H67">
            <v>0.52</v>
          </cell>
          <cell r="I67">
            <v>0</v>
          </cell>
          <cell r="J67">
            <v>0.09</v>
          </cell>
          <cell r="K67">
            <v>0.18</v>
          </cell>
          <cell r="L67">
            <v>0.09</v>
          </cell>
          <cell r="M67">
            <v>0.19</v>
          </cell>
        </row>
        <row r="69">
          <cell r="B69">
            <v>911.5599999999997</v>
          </cell>
          <cell r="C69">
            <v>876.6200000000001</v>
          </cell>
          <cell r="D69">
            <v>988.1310000000001</v>
          </cell>
          <cell r="E69">
            <v>590.0750000000002</v>
          </cell>
          <cell r="F69">
            <v>818.6600000000001</v>
          </cell>
          <cell r="G69">
            <v>317.3409999999999</v>
          </cell>
          <cell r="H69">
            <v>741.841</v>
          </cell>
          <cell r="I69">
            <v>829.5099999999999</v>
          </cell>
          <cell r="J69">
            <v>819.2300000000001</v>
          </cell>
          <cell r="K69">
            <v>569.97</v>
          </cell>
          <cell r="L69">
            <v>476.22</v>
          </cell>
          <cell r="M69">
            <v>707.7500000000001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-month"/>
      <sheetName val="st-detail"/>
      <sheetName val="st-quater"/>
    </sheetNames>
    <sheetDataSet>
      <sheetData sheetId="1">
        <row r="15">
          <cell r="B15">
            <v>7.84</v>
          </cell>
          <cell r="C15">
            <v>12.97</v>
          </cell>
          <cell r="D15">
            <v>10.79</v>
          </cell>
          <cell r="E15">
            <v>8.84</v>
          </cell>
          <cell r="F15">
            <v>11.08</v>
          </cell>
          <cell r="G15">
            <v>9.2</v>
          </cell>
          <cell r="H15">
            <v>9.77</v>
          </cell>
          <cell r="I15">
            <v>8.9</v>
          </cell>
          <cell r="J15">
            <v>6.38</v>
          </cell>
          <cell r="K15">
            <v>8.14</v>
          </cell>
          <cell r="L15">
            <v>9.47</v>
          </cell>
          <cell r="M15">
            <v>10.1</v>
          </cell>
        </row>
        <row r="16">
          <cell r="B16">
            <v>12.32</v>
          </cell>
          <cell r="C16">
            <v>18.25</v>
          </cell>
          <cell r="D16">
            <v>15.65</v>
          </cell>
          <cell r="E16">
            <v>17.23</v>
          </cell>
          <cell r="F16">
            <v>19.84</v>
          </cell>
          <cell r="G16">
            <v>17.05</v>
          </cell>
          <cell r="H16">
            <v>16.53</v>
          </cell>
          <cell r="I16">
            <v>14.49</v>
          </cell>
          <cell r="J16">
            <v>15.59</v>
          </cell>
          <cell r="K16">
            <v>13.68</v>
          </cell>
          <cell r="L16">
            <v>15.66</v>
          </cell>
          <cell r="M16">
            <v>14.67</v>
          </cell>
        </row>
        <row r="22">
          <cell r="B22">
            <v>14.28</v>
          </cell>
          <cell r="C22">
            <v>19.36</v>
          </cell>
          <cell r="D22">
            <v>27.26</v>
          </cell>
          <cell r="E22">
            <v>19.83</v>
          </cell>
          <cell r="F22">
            <v>10.85</v>
          </cell>
          <cell r="G22">
            <v>8.88</v>
          </cell>
          <cell r="H22">
            <v>6.51</v>
          </cell>
          <cell r="I22">
            <v>6.61</v>
          </cell>
          <cell r="J22">
            <v>9.89</v>
          </cell>
          <cell r="K22">
            <v>6.66</v>
          </cell>
          <cell r="L22">
            <v>21.75</v>
          </cell>
          <cell r="M22">
            <v>5.74</v>
          </cell>
        </row>
        <row r="30">
          <cell r="B30">
            <v>5065.97</v>
          </cell>
          <cell r="C30">
            <v>5173.89</v>
          </cell>
          <cell r="D30">
            <v>5132.95</v>
          </cell>
          <cell r="E30">
            <v>5298.95</v>
          </cell>
          <cell r="F30">
            <v>4883.54</v>
          </cell>
          <cell r="G30">
            <v>5984.33</v>
          </cell>
          <cell r="H30">
            <v>5979.66</v>
          </cell>
          <cell r="I30">
            <v>4921.49</v>
          </cell>
          <cell r="J30">
            <v>5452.94</v>
          </cell>
          <cell r="K30">
            <v>5349.67</v>
          </cell>
          <cell r="L30">
            <v>5710.01</v>
          </cell>
          <cell r="M30">
            <v>5310.41</v>
          </cell>
        </row>
        <row r="31">
          <cell r="B31">
            <v>1903.45</v>
          </cell>
          <cell r="C31">
            <v>1915.94</v>
          </cell>
          <cell r="D31">
            <v>2089.77</v>
          </cell>
          <cell r="E31">
            <v>1891.79</v>
          </cell>
          <cell r="F31">
            <v>1803.94</v>
          </cell>
          <cell r="G31">
            <v>2145.34</v>
          </cell>
          <cell r="H31">
            <v>2199.77</v>
          </cell>
          <cell r="I31">
            <v>1896.54</v>
          </cell>
          <cell r="J31">
            <v>1850.59</v>
          </cell>
          <cell r="K31">
            <v>1893.09</v>
          </cell>
          <cell r="L31">
            <v>1735.47</v>
          </cell>
          <cell r="M31">
            <v>1749.77</v>
          </cell>
        </row>
        <row r="32">
          <cell r="B32">
            <v>1549.46</v>
          </cell>
          <cell r="C32">
            <v>1562.7</v>
          </cell>
          <cell r="D32">
            <v>1582.57</v>
          </cell>
          <cell r="E32">
            <v>1595.82</v>
          </cell>
          <cell r="F32">
            <v>2006.61</v>
          </cell>
          <cell r="G32">
            <v>1712.69</v>
          </cell>
          <cell r="H32">
            <v>1567.78</v>
          </cell>
          <cell r="I32">
            <v>1798.67</v>
          </cell>
          <cell r="J32">
            <v>1946.67</v>
          </cell>
          <cell r="K32">
            <v>1887.88</v>
          </cell>
          <cell r="L32">
            <v>1834.1</v>
          </cell>
          <cell r="M32">
            <v>1390.51</v>
          </cell>
        </row>
        <row r="33">
          <cell r="B33">
            <v>2211.48</v>
          </cell>
          <cell r="C33">
            <v>2208.36</v>
          </cell>
          <cell r="D33">
            <v>2748.96</v>
          </cell>
          <cell r="E33">
            <v>1678.32</v>
          </cell>
          <cell r="F33">
            <v>2069.02</v>
          </cell>
          <cell r="G33">
            <v>2304.61</v>
          </cell>
          <cell r="H33">
            <v>2303.48</v>
          </cell>
          <cell r="I33">
            <v>1656.15</v>
          </cell>
          <cell r="J33">
            <v>1852.15</v>
          </cell>
          <cell r="K33">
            <v>2040.97</v>
          </cell>
          <cell r="L33">
            <v>1868.92</v>
          </cell>
          <cell r="M33">
            <v>2007.02</v>
          </cell>
        </row>
        <row r="34">
          <cell r="B34">
            <v>590.95</v>
          </cell>
          <cell r="C34">
            <v>643.28</v>
          </cell>
          <cell r="D34">
            <v>888.41</v>
          </cell>
          <cell r="E34">
            <v>1044.63</v>
          </cell>
          <cell r="F34">
            <v>881.8</v>
          </cell>
          <cell r="G34">
            <v>816.48</v>
          </cell>
          <cell r="H34">
            <v>1004.69</v>
          </cell>
          <cell r="I34">
            <v>1041.62</v>
          </cell>
          <cell r="J34">
            <v>1233.78</v>
          </cell>
          <cell r="K34">
            <v>1382.86</v>
          </cell>
          <cell r="L34">
            <v>1558.4</v>
          </cell>
          <cell r="M34">
            <v>1609.39</v>
          </cell>
        </row>
        <row r="35">
          <cell r="B35">
            <v>486.9</v>
          </cell>
          <cell r="C35">
            <v>501.03</v>
          </cell>
          <cell r="D35">
            <v>533.74</v>
          </cell>
          <cell r="E35">
            <v>552.33</v>
          </cell>
          <cell r="F35">
            <v>632</v>
          </cell>
          <cell r="G35">
            <v>689.83</v>
          </cell>
          <cell r="H35">
            <v>612.36</v>
          </cell>
          <cell r="I35">
            <v>493.65</v>
          </cell>
          <cell r="J35">
            <v>442.31</v>
          </cell>
          <cell r="K35">
            <v>503.67</v>
          </cell>
          <cell r="L35">
            <v>486.08</v>
          </cell>
          <cell r="M35">
            <v>541.35</v>
          </cell>
        </row>
        <row r="36">
          <cell r="B36">
            <v>49.26</v>
          </cell>
          <cell r="C36">
            <v>60.73</v>
          </cell>
          <cell r="D36">
            <v>45.79</v>
          </cell>
          <cell r="E36">
            <v>54.93</v>
          </cell>
          <cell r="F36">
            <v>56.3</v>
          </cell>
          <cell r="G36">
            <v>83.04</v>
          </cell>
          <cell r="H36">
            <v>117.15</v>
          </cell>
          <cell r="I36">
            <v>95.41</v>
          </cell>
          <cell r="J36">
            <v>79.45</v>
          </cell>
          <cell r="K36">
            <v>80</v>
          </cell>
          <cell r="L36">
            <v>71.14</v>
          </cell>
          <cell r="M36">
            <v>65.49</v>
          </cell>
        </row>
        <row r="37">
          <cell r="B37">
            <v>21.37</v>
          </cell>
          <cell r="C37">
            <v>24.6</v>
          </cell>
          <cell r="D37">
            <v>37.98</v>
          </cell>
          <cell r="E37">
            <v>47.16</v>
          </cell>
          <cell r="F37">
            <v>34.21</v>
          </cell>
          <cell r="G37">
            <v>42.2</v>
          </cell>
          <cell r="H37">
            <v>48.26</v>
          </cell>
          <cell r="I37">
            <v>43.59</v>
          </cell>
          <cell r="J37">
            <v>43.75</v>
          </cell>
          <cell r="K37">
            <v>51.42</v>
          </cell>
          <cell r="L37">
            <v>37.54</v>
          </cell>
          <cell r="M37">
            <v>49.67</v>
          </cell>
        </row>
        <row r="38">
          <cell r="B38">
            <v>21.05</v>
          </cell>
          <cell r="C38">
            <v>18.19</v>
          </cell>
          <cell r="D38">
            <v>19.8</v>
          </cell>
          <cell r="E38">
            <v>20.31</v>
          </cell>
          <cell r="F38">
            <v>23.68</v>
          </cell>
          <cell r="G38">
            <v>21.62</v>
          </cell>
          <cell r="H38">
            <v>20.44</v>
          </cell>
          <cell r="I38">
            <v>23.81</v>
          </cell>
          <cell r="J38">
            <v>26.43</v>
          </cell>
          <cell r="K38">
            <v>23</v>
          </cell>
          <cell r="L38">
            <v>21.73</v>
          </cell>
          <cell r="M38">
            <v>23.08</v>
          </cell>
        </row>
        <row r="41">
          <cell r="B41">
            <v>4.88</v>
          </cell>
          <cell r="C41">
            <v>4.82</v>
          </cell>
          <cell r="D41">
            <v>4.94</v>
          </cell>
          <cell r="E41">
            <v>4.56</v>
          </cell>
          <cell r="F41">
            <v>5.06</v>
          </cell>
          <cell r="G41">
            <v>5.27</v>
          </cell>
          <cell r="H41">
            <v>5.74</v>
          </cell>
          <cell r="I41">
            <v>5.08</v>
          </cell>
          <cell r="J41">
            <v>5.95</v>
          </cell>
          <cell r="K41">
            <v>4.96</v>
          </cell>
          <cell r="L41">
            <v>5.7</v>
          </cell>
          <cell r="M41">
            <v>4.89</v>
          </cell>
        </row>
        <row r="42">
          <cell r="B42">
            <v>0.05</v>
          </cell>
          <cell r="C42">
            <v>0.07</v>
          </cell>
          <cell r="D42">
            <v>0.16</v>
          </cell>
          <cell r="E42">
            <v>0.14</v>
          </cell>
          <cell r="F42">
            <v>0.05</v>
          </cell>
          <cell r="G42">
            <v>0.06</v>
          </cell>
          <cell r="H42">
            <v>0.07</v>
          </cell>
          <cell r="I42">
            <v>0.14</v>
          </cell>
          <cell r="J42">
            <v>0.1</v>
          </cell>
          <cell r="K42">
            <v>0.17</v>
          </cell>
          <cell r="L42">
            <v>0.15</v>
          </cell>
          <cell r="M42">
            <v>0.07</v>
          </cell>
        </row>
        <row r="43">
          <cell r="B43">
            <v>1.94</v>
          </cell>
          <cell r="C43">
            <v>2.27</v>
          </cell>
          <cell r="D43">
            <v>3.55</v>
          </cell>
          <cell r="E43">
            <v>2.45</v>
          </cell>
          <cell r="F43">
            <v>3.01</v>
          </cell>
          <cell r="G43">
            <v>2.22</v>
          </cell>
          <cell r="H43">
            <v>0.85</v>
          </cell>
          <cell r="I43">
            <v>1.58</v>
          </cell>
          <cell r="J43">
            <v>0.69</v>
          </cell>
          <cell r="K43">
            <v>1.76</v>
          </cell>
          <cell r="L43">
            <v>1.32</v>
          </cell>
          <cell r="M43">
            <v>1.9</v>
          </cell>
        </row>
        <row r="44">
          <cell r="B44">
            <v>2.11</v>
          </cell>
          <cell r="C44">
            <v>2.11</v>
          </cell>
          <cell r="D44">
            <v>2.11</v>
          </cell>
          <cell r="E44">
            <v>2.14</v>
          </cell>
          <cell r="F44">
            <v>2.14</v>
          </cell>
          <cell r="G44">
            <v>2.17</v>
          </cell>
          <cell r="H44">
            <v>2.17</v>
          </cell>
          <cell r="I44">
            <v>2.17</v>
          </cell>
          <cell r="J44">
            <v>2.17</v>
          </cell>
          <cell r="K44">
            <v>2.16</v>
          </cell>
          <cell r="L44">
            <v>2.31</v>
          </cell>
          <cell r="M44">
            <v>2.02</v>
          </cell>
        </row>
        <row r="45">
          <cell r="B45">
            <v>0.1</v>
          </cell>
          <cell r="C45">
            <v>0.05</v>
          </cell>
          <cell r="D45">
            <v>0.18</v>
          </cell>
          <cell r="E45">
            <v>0.03</v>
          </cell>
          <cell r="F45">
            <v>0</v>
          </cell>
          <cell r="G45">
            <v>0</v>
          </cell>
          <cell r="H45">
            <v>0.02</v>
          </cell>
          <cell r="I45">
            <v>0.12</v>
          </cell>
          <cell r="J45">
            <v>0</v>
          </cell>
          <cell r="K45">
            <v>0</v>
          </cell>
          <cell r="L45">
            <v>0.46</v>
          </cell>
          <cell r="M45">
            <v>0</v>
          </cell>
        </row>
        <row r="47">
          <cell r="B47">
            <v>11943.410000000002</v>
          </cell>
          <cell r="C47">
            <v>12168.620000000003</v>
          </cell>
          <cell r="D47">
            <v>13144.61</v>
          </cell>
          <cell r="E47">
            <v>12239.459999999997</v>
          </cell>
          <cell r="F47">
            <v>12443.129999999997</v>
          </cell>
          <cell r="G47">
            <v>13844.990000000002</v>
          </cell>
          <cell r="H47">
            <v>13895.250000000004</v>
          </cell>
          <cell r="I47">
            <v>12010.02</v>
          </cell>
          <cell r="J47">
            <v>12968.840000000002</v>
          </cell>
          <cell r="K47">
            <v>13250.089999999998</v>
          </cell>
          <cell r="L47">
            <v>13380.209999999997</v>
          </cell>
          <cell r="M47">
            <v>12786.08</v>
          </cell>
        </row>
        <row r="54">
          <cell r="B54">
            <v>122.69</v>
          </cell>
          <cell r="C54">
            <v>230.5</v>
          </cell>
          <cell r="D54">
            <v>174.66</v>
          </cell>
          <cell r="E54">
            <v>107.55</v>
          </cell>
          <cell r="F54">
            <v>144.8</v>
          </cell>
          <cell r="G54">
            <v>214.14</v>
          </cell>
          <cell r="H54">
            <v>188.26</v>
          </cell>
          <cell r="I54">
            <v>213.93</v>
          </cell>
          <cell r="J54">
            <v>261.7</v>
          </cell>
          <cell r="K54">
            <v>224.91</v>
          </cell>
          <cell r="L54">
            <v>195.03</v>
          </cell>
          <cell r="M54">
            <v>241.56</v>
          </cell>
        </row>
        <row r="55">
          <cell r="B55">
            <v>593.58</v>
          </cell>
          <cell r="C55">
            <v>15.74</v>
          </cell>
          <cell r="D55">
            <v>33.42</v>
          </cell>
          <cell r="E55">
            <v>385.87</v>
          </cell>
          <cell r="F55">
            <v>156.27</v>
          </cell>
          <cell r="G55">
            <v>350.89</v>
          </cell>
          <cell r="H55">
            <v>335.56</v>
          </cell>
          <cell r="I55">
            <v>307.02</v>
          </cell>
          <cell r="J55">
            <v>289</v>
          </cell>
          <cell r="K55">
            <v>356.22</v>
          </cell>
          <cell r="L55">
            <v>391.73</v>
          </cell>
          <cell r="M55">
            <v>364.51</v>
          </cell>
        </row>
        <row r="56">
          <cell r="B56">
            <v>202.82</v>
          </cell>
          <cell r="C56">
            <v>232.5</v>
          </cell>
          <cell r="D56">
            <v>294.74</v>
          </cell>
          <cell r="E56">
            <v>164.41</v>
          </cell>
          <cell r="F56">
            <v>162.7</v>
          </cell>
          <cell r="G56">
            <v>231.05</v>
          </cell>
          <cell r="H56">
            <v>154.52</v>
          </cell>
          <cell r="I56">
            <v>213.01</v>
          </cell>
          <cell r="J56">
            <v>180.59</v>
          </cell>
          <cell r="K56">
            <v>143.64</v>
          </cell>
          <cell r="L56">
            <v>174.5</v>
          </cell>
          <cell r="M56">
            <v>210.45</v>
          </cell>
        </row>
        <row r="57">
          <cell r="B57">
            <v>4.69</v>
          </cell>
          <cell r="C57">
            <v>2.27</v>
          </cell>
          <cell r="D57">
            <v>7.17</v>
          </cell>
          <cell r="E57">
            <v>1.69</v>
          </cell>
          <cell r="F57">
            <v>3.66</v>
          </cell>
          <cell r="G57">
            <v>3.85</v>
          </cell>
          <cell r="H57">
            <v>3.46</v>
          </cell>
          <cell r="I57">
            <v>1.73</v>
          </cell>
          <cell r="J57">
            <v>2.99</v>
          </cell>
          <cell r="K57">
            <v>1.4</v>
          </cell>
          <cell r="L57">
            <v>3.12</v>
          </cell>
          <cell r="M57">
            <v>6.37</v>
          </cell>
        </row>
        <row r="58">
          <cell r="B58">
            <v>43.33</v>
          </cell>
          <cell r="C58">
            <v>93.5</v>
          </cell>
          <cell r="D58">
            <v>80.23</v>
          </cell>
          <cell r="E58">
            <v>45.67</v>
          </cell>
          <cell r="F58">
            <v>50.85</v>
          </cell>
          <cell r="G58">
            <v>71.3</v>
          </cell>
          <cell r="H58">
            <v>74.42</v>
          </cell>
          <cell r="I58">
            <v>70.42</v>
          </cell>
          <cell r="J58">
            <v>224.39</v>
          </cell>
          <cell r="K58">
            <v>104.57</v>
          </cell>
          <cell r="L58">
            <v>159.24</v>
          </cell>
          <cell r="M58">
            <v>226.66</v>
          </cell>
        </row>
        <row r="59">
          <cell r="B59">
            <v>0.75</v>
          </cell>
          <cell r="C59">
            <v>0.43</v>
          </cell>
          <cell r="D59">
            <v>0.42</v>
          </cell>
          <cell r="E59">
            <v>0.75</v>
          </cell>
          <cell r="F59">
            <v>0.68</v>
          </cell>
          <cell r="G59">
            <v>1.5</v>
          </cell>
          <cell r="H59">
            <v>0.78</v>
          </cell>
          <cell r="I59">
            <v>1.02</v>
          </cell>
          <cell r="J59">
            <v>0.83</v>
          </cell>
          <cell r="K59">
            <v>0.6</v>
          </cell>
          <cell r="L59">
            <v>0.22</v>
          </cell>
          <cell r="M59">
            <v>0.56</v>
          </cell>
        </row>
        <row r="60">
          <cell r="B60">
            <v>2.48</v>
          </cell>
          <cell r="C60">
            <v>1.66</v>
          </cell>
          <cell r="D60">
            <v>2.41</v>
          </cell>
          <cell r="E60">
            <v>5.83</v>
          </cell>
          <cell r="F60">
            <v>2.87</v>
          </cell>
          <cell r="G60">
            <v>9.69</v>
          </cell>
          <cell r="H60">
            <v>5.8</v>
          </cell>
          <cell r="I60">
            <v>1.97</v>
          </cell>
          <cell r="J60">
            <v>1.88</v>
          </cell>
          <cell r="K60">
            <v>3.85</v>
          </cell>
          <cell r="L60">
            <v>3.89</v>
          </cell>
          <cell r="M60">
            <v>2.56</v>
          </cell>
        </row>
        <row r="61">
          <cell r="B61">
            <v>0.05</v>
          </cell>
          <cell r="C61">
            <v>0.03</v>
          </cell>
          <cell r="D61">
            <v>0</v>
          </cell>
          <cell r="E61">
            <v>0.04</v>
          </cell>
          <cell r="F61">
            <v>0.03</v>
          </cell>
          <cell r="G61">
            <v>0.04</v>
          </cell>
          <cell r="H61">
            <v>0.01</v>
          </cell>
          <cell r="I61">
            <v>0.01</v>
          </cell>
          <cell r="J61">
            <v>0.04</v>
          </cell>
          <cell r="K61">
            <v>0.05</v>
          </cell>
          <cell r="L61">
            <v>0.01</v>
          </cell>
          <cell r="M61">
            <v>0</v>
          </cell>
        </row>
        <row r="62">
          <cell r="B62">
            <v>11.34</v>
          </cell>
          <cell r="C62">
            <v>13.74</v>
          </cell>
          <cell r="D62">
            <v>13.81</v>
          </cell>
          <cell r="E62">
            <v>13.18</v>
          </cell>
          <cell r="F62">
            <v>12.74</v>
          </cell>
          <cell r="G62">
            <v>16.15</v>
          </cell>
          <cell r="H62">
            <v>14.01</v>
          </cell>
          <cell r="I62">
            <v>12.79</v>
          </cell>
          <cell r="J62">
            <v>11.11</v>
          </cell>
          <cell r="K62">
            <v>13.59</v>
          </cell>
          <cell r="L62">
            <v>11.56</v>
          </cell>
          <cell r="M62">
            <v>12</v>
          </cell>
        </row>
        <row r="65">
          <cell r="B65">
            <v>3.87</v>
          </cell>
          <cell r="C65">
            <v>2.17</v>
          </cell>
          <cell r="D65">
            <v>2.71</v>
          </cell>
          <cell r="E65">
            <v>2.39</v>
          </cell>
          <cell r="F65">
            <v>2.27</v>
          </cell>
          <cell r="G65">
            <v>1.59</v>
          </cell>
          <cell r="H65">
            <v>1.77</v>
          </cell>
          <cell r="I65">
            <v>1.05</v>
          </cell>
          <cell r="J65">
            <v>2.04</v>
          </cell>
          <cell r="K65">
            <v>0.79</v>
          </cell>
          <cell r="L65">
            <v>1.57</v>
          </cell>
          <cell r="M65">
            <v>2.52</v>
          </cell>
        </row>
        <row r="66">
          <cell r="B66">
            <v>0.17</v>
          </cell>
          <cell r="C66">
            <v>0.22</v>
          </cell>
          <cell r="D66">
            <v>0.22</v>
          </cell>
          <cell r="E66">
            <v>0.08</v>
          </cell>
          <cell r="F66">
            <v>0.67</v>
          </cell>
          <cell r="G66">
            <v>0.35</v>
          </cell>
          <cell r="H66">
            <v>0.97</v>
          </cell>
          <cell r="I66">
            <v>1.03</v>
          </cell>
          <cell r="J66">
            <v>0.22</v>
          </cell>
          <cell r="K66">
            <v>0.27</v>
          </cell>
          <cell r="L66">
            <v>0.56</v>
          </cell>
          <cell r="M66">
            <v>0.23</v>
          </cell>
        </row>
        <row r="67">
          <cell r="B67">
            <v>0.09</v>
          </cell>
          <cell r="C67">
            <v>0.01</v>
          </cell>
          <cell r="D67">
            <v>0.27</v>
          </cell>
          <cell r="E67">
            <v>0.04</v>
          </cell>
          <cell r="F67">
            <v>0.06</v>
          </cell>
          <cell r="G67">
            <v>0.08</v>
          </cell>
          <cell r="H67">
            <v>0.03</v>
          </cell>
          <cell r="I67">
            <v>0.06</v>
          </cell>
          <cell r="J67">
            <v>0.09</v>
          </cell>
          <cell r="K67">
            <v>0.04</v>
          </cell>
          <cell r="L67">
            <v>0.05</v>
          </cell>
          <cell r="M67">
            <v>0</v>
          </cell>
        </row>
        <row r="68">
          <cell r="B68">
            <v>1.94</v>
          </cell>
          <cell r="C68">
            <v>0.02</v>
          </cell>
          <cell r="D68">
            <v>4.05</v>
          </cell>
          <cell r="E68">
            <v>0</v>
          </cell>
          <cell r="F68">
            <v>3.11</v>
          </cell>
          <cell r="G68">
            <v>1.94</v>
          </cell>
          <cell r="H68">
            <v>1.36</v>
          </cell>
          <cell r="I68">
            <v>1.36</v>
          </cell>
          <cell r="J68">
            <v>2.72</v>
          </cell>
          <cell r="K68">
            <v>1.36</v>
          </cell>
          <cell r="L68">
            <v>3.11</v>
          </cell>
          <cell r="M68">
            <v>1.95</v>
          </cell>
        </row>
        <row r="69">
          <cell r="B69">
            <v>0.41</v>
          </cell>
          <cell r="C69">
            <v>0.27</v>
          </cell>
          <cell r="D69">
            <v>0.13</v>
          </cell>
          <cell r="E69">
            <v>0</v>
          </cell>
          <cell r="F69">
            <v>0.22</v>
          </cell>
          <cell r="G69">
            <v>0.52</v>
          </cell>
          <cell r="H69">
            <v>0</v>
          </cell>
          <cell r="I69">
            <v>0.22</v>
          </cell>
          <cell r="J69">
            <v>0</v>
          </cell>
          <cell r="K69">
            <v>0.07</v>
          </cell>
          <cell r="L69">
            <v>0.22</v>
          </cell>
          <cell r="M69">
            <v>0.05</v>
          </cell>
        </row>
        <row r="71">
          <cell r="B71">
            <v>988.21</v>
          </cell>
          <cell r="C71">
            <v>593.0599999999998</v>
          </cell>
          <cell r="D71">
            <v>614.2399999999999</v>
          </cell>
          <cell r="E71">
            <v>727.5</v>
          </cell>
          <cell r="F71">
            <v>540.93</v>
          </cell>
          <cell r="G71">
            <v>903.09</v>
          </cell>
          <cell r="H71">
            <v>780.9499999999998</v>
          </cell>
          <cell r="I71">
            <v>825.6199999999999</v>
          </cell>
          <cell r="J71">
            <v>977.6000000000001</v>
          </cell>
          <cell r="K71">
            <v>851.36</v>
          </cell>
          <cell r="L71">
            <v>944.81</v>
          </cell>
          <cell r="M71">
            <v>1069.4199999999998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-month"/>
      <sheetName val="st-detail"/>
      <sheetName val="st-quater"/>
    </sheetNames>
    <sheetDataSet>
      <sheetData sheetId="1">
        <row r="15">
          <cell r="B15">
            <v>8.01</v>
          </cell>
          <cell r="C15">
            <v>8.08</v>
          </cell>
          <cell r="D15">
            <v>8.24</v>
          </cell>
          <cell r="E15">
            <v>6.51</v>
          </cell>
          <cell r="F15">
            <v>10.52</v>
          </cell>
          <cell r="G15">
            <v>8.13</v>
          </cell>
          <cell r="H15">
            <v>7.61</v>
          </cell>
          <cell r="I15">
            <v>9.96</v>
          </cell>
          <cell r="J15">
            <v>3.86</v>
          </cell>
          <cell r="K15">
            <v>7.7</v>
          </cell>
          <cell r="L15">
            <v>9.97</v>
          </cell>
          <cell r="M15">
            <v>8.03</v>
          </cell>
        </row>
        <row r="16">
          <cell r="B16">
            <v>13.97</v>
          </cell>
          <cell r="C16">
            <v>15.46</v>
          </cell>
          <cell r="D16">
            <v>16.35</v>
          </cell>
          <cell r="E16">
            <v>19.59</v>
          </cell>
          <cell r="F16">
            <v>23.19</v>
          </cell>
          <cell r="G16">
            <v>22.86</v>
          </cell>
          <cell r="H16">
            <v>22.66</v>
          </cell>
          <cell r="I16">
            <v>17.76</v>
          </cell>
          <cell r="J16">
            <v>16.61</v>
          </cell>
          <cell r="K16">
            <v>15.56</v>
          </cell>
          <cell r="L16">
            <v>17.79</v>
          </cell>
          <cell r="M16">
            <v>15.98</v>
          </cell>
        </row>
        <row r="22">
          <cell r="B22">
            <v>11.13</v>
          </cell>
          <cell r="C22">
            <v>1938.83</v>
          </cell>
          <cell r="D22">
            <v>1948.06</v>
          </cell>
          <cell r="E22">
            <v>20.91</v>
          </cell>
          <cell r="F22">
            <v>12.81</v>
          </cell>
          <cell r="G22">
            <v>11.53</v>
          </cell>
          <cell r="H22">
            <v>9.05</v>
          </cell>
          <cell r="I22">
            <v>10.62</v>
          </cell>
          <cell r="J22">
            <v>10.99</v>
          </cell>
          <cell r="K22">
            <v>8.44</v>
          </cell>
          <cell r="L22">
            <v>10.47</v>
          </cell>
          <cell r="M22">
            <v>6.51</v>
          </cell>
        </row>
        <row r="30">
          <cell r="B30">
            <v>4430.12</v>
          </cell>
          <cell r="C30">
            <v>4693.02</v>
          </cell>
          <cell r="D30">
            <v>4578.08</v>
          </cell>
          <cell r="E30">
            <v>4938.84</v>
          </cell>
          <cell r="F30">
            <v>5515.66</v>
          </cell>
          <cell r="G30">
            <v>5679.67</v>
          </cell>
          <cell r="H30">
            <v>5112.03</v>
          </cell>
          <cell r="I30">
            <v>5845.76</v>
          </cell>
          <cell r="J30">
            <v>5605.37</v>
          </cell>
          <cell r="K30">
            <v>5476.88</v>
          </cell>
          <cell r="L30">
            <v>5322.58</v>
          </cell>
          <cell r="M30">
            <v>4772.26</v>
          </cell>
        </row>
        <row r="31">
          <cell r="B31">
            <v>1529.56</v>
          </cell>
          <cell r="C31">
            <v>1834.66</v>
          </cell>
          <cell r="D31">
            <v>2027.94</v>
          </cell>
          <cell r="E31">
            <v>1949.62</v>
          </cell>
          <cell r="F31">
            <v>2547.71</v>
          </cell>
          <cell r="G31">
            <v>2332.44</v>
          </cell>
          <cell r="H31">
            <v>1447.17</v>
          </cell>
          <cell r="I31">
            <v>1789.55</v>
          </cell>
          <cell r="J31">
            <v>1830.78</v>
          </cell>
          <cell r="K31">
            <v>1700.73</v>
          </cell>
          <cell r="L31">
            <v>1960.42</v>
          </cell>
          <cell r="M31">
            <v>2587.95</v>
          </cell>
        </row>
        <row r="32">
          <cell r="B32">
            <v>1508.24</v>
          </cell>
          <cell r="C32">
            <v>1457.17</v>
          </cell>
          <cell r="D32">
            <v>620.37</v>
          </cell>
          <cell r="E32">
            <v>128.09</v>
          </cell>
          <cell r="F32">
            <v>101.49</v>
          </cell>
          <cell r="G32">
            <v>130.49</v>
          </cell>
          <cell r="H32">
            <v>169.91</v>
          </cell>
          <cell r="I32">
            <v>264.39</v>
          </cell>
          <cell r="J32">
            <v>199.34</v>
          </cell>
          <cell r="K32">
            <v>215.63</v>
          </cell>
          <cell r="L32">
            <v>114.48</v>
          </cell>
          <cell r="M32">
            <v>331.91</v>
          </cell>
        </row>
        <row r="33">
          <cell r="B33">
            <v>1981.01</v>
          </cell>
          <cell r="C33">
            <v>2300.18</v>
          </cell>
          <cell r="D33">
            <v>2806.37</v>
          </cell>
          <cell r="E33">
            <v>2146.69</v>
          </cell>
          <cell r="F33">
            <v>2136.77</v>
          </cell>
          <cell r="G33">
            <v>2605.35</v>
          </cell>
          <cell r="H33">
            <v>2036.78</v>
          </cell>
          <cell r="I33">
            <v>2102.43</v>
          </cell>
          <cell r="J33">
            <v>2010.8</v>
          </cell>
          <cell r="K33">
            <v>2114.73</v>
          </cell>
          <cell r="L33">
            <v>2085.06</v>
          </cell>
          <cell r="M33">
            <v>2069.1</v>
          </cell>
        </row>
        <row r="34">
          <cell r="B34">
            <v>2100.06</v>
          </cell>
          <cell r="C34">
            <v>1737.99</v>
          </cell>
          <cell r="D34">
            <v>1940.4</v>
          </cell>
          <cell r="E34">
            <v>2461.54</v>
          </cell>
          <cell r="F34">
            <v>1326.73</v>
          </cell>
          <cell r="G34">
            <v>1375.13</v>
          </cell>
          <cell r="H34">
            <v>1836.67</v>
          </cell>
          <cell r="I34">
            <v>1589.29</v>
          </cell>
          <cell r="J34">
            <v>1824.83</v>
          </cell>
          <cell r="K34">
            <v>2127.91</v>
          </cell>
          <cell r="L34">
            <v>1754.19</v>
          </cell>
          <cell r="M34">
            <v>1552.68</v>
          </cell>
        </row>
        <row r="35">
          <cell r="B35">
            <v>580.05</v>
          </cell>
          <cell r="C35">
            <v>550.85</v>
          </cell>
          <cell r="D35">
            <v>739.25</v>
          </cell>
          <cell r="E35">
            <v>585.76</v>
          </cell>
          <cell r="F35">
            <v>557.99</v>
          </cell>
          <cell r="G35">
            <v>856.53</v>
          </cell>
          <cell r="H35">
            <v>692.7</v>
          </cell>
          <cell r="I35">
            <v>673.9</v>
          </cell>
          <cell r="J35">
            <v>507.24</v>
          </cell>
          <cell r="K35">
            <v>484.93</v>
          </cell>
          <cell r="L35">
            <v>634.06</v>
          </cell>
          <cell r="M35">
            <v>574.68</v>
          </cell>
        </row>
        <row r="36">
          <cell r="B36">
            <v>86.76</v>
          </cell>
          <cell r="C36">
            <v>69.31</v>
          </cell>
          <cell r="D36">
            <v>81.65</v>
          </cell>
          <cell r="E36">
            <v>59.58</v>
          </cell>
          <cell r="F36">
            <v>69.46</v>
          </cell>
          <cell r="G36">
            <v>83.96</v>
          </cell>
          <cell r="H36">
            <v>131.76</v>
          </cell>
          <cell r="I36">
            <v>101.87</v>
          </cell>
          <cell r="J36">
            <v>104.88</v>
          </cell>
          <cell r="K36">
            <v>93.1</v>
          </cell>
          <cell r="L36">
            <v>77.11</v>
          </cell>
          <cell r="M36">
            <v>94.52</v>
          </cell>
        </row>
        <row r="37">
          <cell r="B37">
            <v>56.21</v>
          </cell>
          <cell r="C37">
            <v>51.29</v>
          </cell>
          <cell r="D37">
            <v>65.26</v>
          </cell>
          <cell r="E37">
            <v>68.13</v>
          </cell>
          <cell r="F37">
            <v>63.09</v>
          </cell>
          <cell r="G37">
            <v>72.72</v>
          </cell>
          <cell r="H37">
            <v>87.56</v>
          </cell>
          <cell r="I37">
            <v>65.01</v>
          </cell>
          <cell r="J37">
            <v>76.78</v>
          </cell>
          <cell r="K37">
            <v>64.49</v>
          </cell>
          <cell r="L37">
            <v>55.3</v>
          </cell>
          <cell r="M37">
            <v>64.93</v>
          </cell>
        </row>
        <row r="38">
          <cell r="B38">
            <v>23.04</v>
          </cell>
          <cell r="C38">
            <v>23.16</v>
          </cell>
          <cell r="D38">
            <v>24.17</v>
          </cell>
          <cell r="E38">
            <v>25.55</v>
          </cell>
          <cell r="F38">
            <v>25.78</v>
          </cell>
          <cell r="G38">
            <v>26.17</v>
          </cell>
          <cell r="H38">
            <v>22.26</v>
          </cell>
          <cell r="I38">
            <v>22.15</v>
          </cell>
          <cell r="J38">
            <v>25.58</v>
          </cell>
          <cell r="K38">
            <v>25.22</v>
          </cell>
          <cell r="L38">
            <v>21.93</v>
          </cell>
          <cell r="M38">
            <v>22.35</v>
          </cell>
        </row>
        <row r="41">
          <cell r="B41">
            <v>6.24</v>
          </cell>
          <cell r="C41">
            <v>6.48</v>
          </cell>
          <cell r="D41">
            <v>5.92</v>
          </cell>
          <cell r="E41">
            <v>6.52</v>
          </cell>
          <cell r="F41">
            <v>6.01</v>
          </cell>
          <cell r="G41">
            <v>6.92</v>
          </cell>
          <cell r="H41">
            <v>6.95</v>
          </cell>
          <cell r="I41">
            <v>6.14</v>
          </cell>
          <cell r="J41">
            <v>6.54</v>
          </cell>
          <cell r="K41">
            <v>6.05</v>
          </cell>
          <cell r="L41">
            <v>7.15</v>
          </cell>
          <cell r="M41">
            <v>7.96</v>
          </cell>
        </row>
        <row r="42">
          <cell r="B42">
            <v>0.28</v>
          </cell>
          <cell r="C42">
            <v>0.086</v>
          </cell>
          <cell r="D42">
            <v>0.15</v>
          </cell>
          <cell r="E42">
            <v>0.31</v>
          </cell>
          <cell r="F42">
            <v>0.63</v>
          </cell>
          <cell r="G42">
            <v>0.33</v>
          </cell>
          <cell r="H42">
            <v>0.2</v>
          </cell>
          <cell r="I42">
            <v>0.14</v>
          </cell>
          <cell r="J42">
            <v>0.48</v>
          </cell>
          <cell r="K42">
            <v>0.23</v>
          </cell>
          <cell r="L42">
            <v>0.15</v>
          </cell>
          <cell r="M42">
            <v>0.15</v>
          </cell>
        </row>
        <row r="43">
          <cell r="B43">
            <v>2.27</v>
          </cell>
          <cell r="C43">
            <v>1.75</v>
          </cell>
          <cell r="D43">
            <v>2.16</v>
          </cell>
          <cell r="E43">
            <v>1.19</v>
          </cell>
          <cell r="F43">
            <v>1.29</v>
          </cell>
          <cell r="G43">
            <v>0.8</v>
          </cell>
          <cell r="H43">
            <v>1.41</v>
          </cell>
          <cell r="I43">
            <v>0.96</v>
          </cell>
          <cell r="J43">
            <v>1.11</v>
          </cell>
          <cell r="K43">
            <v>1.62</v>
          </cell>
          <cell r="L43">
            <v>2.29</v>
          </cell>
          <cell r="M43">
            <v>2.03</v>
          </cell>
        </row>
        <row r="44">
          <cell r="B44">
            <v>2.16</v>
          </cell>
          <cell r="C44">
            <v>2.17</v>
          </cell>
          <cell r="D44">
            <v>2.31</v>
          </cell>
          <cell r="E44">
            <v>2.2</v>
          </cell>
          <cell r="F44">
            <v>2.37</v>
          </cell>
          <cell r="G44">
            <v>2.22</v>
          </cell>
          <cell r="H44">
            <v>2.4</v>
          </cell>
          <cell r="I44">
            <v>2.39</v>
          </cell>
          <cell r="J44">
            <v>2.39</v>
          </cell>
          <cell r="K44">
            <v>2.48</v>
          </cell>
          <cell r="L44">
            <v>2.29</v>
          </cell>
          <cell r="M44">
            <v>3.41</v>
          </cell>
        </row>
        <row r="45">
          <cell r="B45">
            <v>0.44</v>
          </cell>
          <cell r="C45">
            <v>16.91</v>
          </cell>
          <cell r="D45">
            <v>6.49</v>
          </cell>
          <cell r="E45">
            <v>6.49</v>
          </cell>
          <cell r="F45">
            <v>6.48</v>
          </cell>
          <cell r="G45">
            <v>6.49</v>
          </cell>
          <cell r="H45">
            <v>6.47</v>
          </cell>
          <cell r="I45">
            <v>0.07</v>
          </cell>
          <cell r="J45">
            <v>0</v>
          </cell>
          <cell r="K45">
            <v>0.03</v>
          </cell>
          <cell r="L45">
            <v>0</v>
          </cell>
          <cell r="M45">
            <v>0.06</v>
          </cell>
        </row>
        <row r="47">
          <cell r="B47">
            <v>12339.55</v>
          </cell>
          <cell r="C47">
            <v>14707.395999999999</v>
          </cell>
          <cell r="D47">
            <v>14873.169999999998</v>
          </cell>
          <cell r="E47">
            <v>12427.519999999999</v>
          </cell>
          <cell r="F47">
            <v>12407.98</v>
          </cell>
          <cell r="G47">
            <v>13221.74</v>
          </cell>
          <cell r="H47">
            <v>11593.59</v>
          </cell>
          <cell r="I47">
            <v>12502.39</v>
          </cell>
          <cell r="J47">
            <v>12227.58</v>
          </cell>
          <cell r="K47">
            <v>12345.730000000001</v>
          </cell>
          <cell r="L47">
            <v>12075.24</v>
          </cell>
          <cell r="M47">
            <v>12114.51</v>
          </cell>
        </row>
        <row r="54">
          <cell r="B54">
            <v>223.06</v>
          </cell>
          <cell r="C54">
            <v>227.27</v>
          </cell>
          <cell r="D54">
            <v>420.19</v>
          </cell>
          <cell r="E54">
            <v>545.66</v>
          </cell>
          <cell r="F54">
            <v>263.39</v>
          </cell>
          <cell r="G54">
            <v>323.74</v>
          </cell>
          <cell r="H54">
            <v>128.12</v>
          </cell>
          <cell r="I54">
            <v>143.05</v>
          </cell>
          <cell r="J54">
            <v>261.99</v>
          </cell>
          <cell r="K54">
            <v>136.11</v>
          </cell>
          <cell r="L54">
            <v>73</v>
          </cell>
          <cell r="M54">
            <v>116.12</v>
          </cell>
        </row>
        <row r="55">
          <cell r="B55">
            <v>454.13</v>
          </cell>
          <cell r="C55">
            <v>442.13</v>
          </cell>
          <cell r="D55">
            <v>460.05</v>
          </cell>
          <cell r="E55">
            <v>115.56</v>
          </cell>
          <cell r="F55">
            <v>491.1</v>
          </cell>
          <cell r="G55">
            <v>408.57</v>
          </cell>
          <cell r="H55">
            <v>455.23</v>
          </cell>
          <cell r="I55">
            <v>436.04</v>
          </cell>
          <cell r="J55">
            <v>228.63</v>
          </cell>
          <cell r="K55">
            <v>489.07</v>
          </cell>
          <cell r="L55">
            <v>183.2</v>
          </cell>
          <cell r="M55">
            <v>431.38</v>
          </cell>
        </row>
        <row r="56">
          <cell r="B56">
            <v>256.4</v>
          </cell>
          <cell r="C56">
            <v>317.32</v>
          </cell>
          <cell r="D56">
            <v>427.38</v>
          </cell>
          <cell r="E56">
            <v>251.68</v>
          </cell>
          <cell r="F56">
            <v>196.14</v>
          </cell>
          <cell r="G56">
            <v>283.28</v>
          </cell>
          <cell r="H56">
            <v>222.74</v>
          </cell>
          <cell r="I56">
            <v>243.53</v>
          </cell>
          <cell r="J56">
            <v>211.18</v>
          </cell>
          <cell r="K56">
            <v>195.45</v>
          </cell>
          <cell r="L56">
            <v>203.7</v>
          </cell>
          <cell r="M56">
            <v>225.35</v>
          </cell>
        </row>
        <row r="57">
          <cell r="B57">
            <v>0.92</v>
          </cell>
          <cell r="C57">
            <v>5.42</v>
          </cell>
          <cell r="D57">
            <v>4.79</v>
          </cell>
          <cell r="E57">
            <v>4.71</v>
          </cell>
          <cell r="F57">
            <v>2.36</v>
          </cell>
          <cell r="G57">
            <v>5.39</v>
          </cell>
          <cell r="H57">
            <v>0.99</v>
          </cell>
          <cell r="I57">
            <v>5.4</v>
          </cell>
          <cell r="J57">
            <v>2.82</v>
          </cell>
          <cell r="K57">
            <v>0.78</v>
          </cell>
          <cell r="L57">
            <v>6.9</v>
          </cell>
          <cell r="M57">
            <v>2.07</v>
          </cell>
        </row>
        <row r="58">
          <cell r="B58">
            <v>226.41</v>
          </cell>
          <cell r="C58">
            <v>247.17</v>
          </cell>
          <cell r="D58">
            <v>661.03</v>
          </cell>
          <cell r="E58">
            <v>612.77</v>
          </cell>
          <cell r="F58">
            <v>384.7</v>
          </cell>
          <cell r="G58">
            <v>706.24</v>
          </cell>
          <cell r="H58">
            <v>154.83</v>
          </cell>
          <cell r="I58">
            <v>443.92</v>
          </cell>
          <cell r="J58">
            <v>382.43</v>
          </cell>
          <cell r="K58">
            <v>392.79</v>
          </cell>
          <cell r="L58">
            <v>368.58</v>
          </cell>
          <cell r="M58">
            <v>572.95</v>
          </cell>
        </row>
        <row r="59">
          <cell r="B59">
            <v>0.51</v>
          </cell>
          <cell r="C59">
            <v>0.76</v>
          </cell>
          <cell r="D59">
            <v>0.66</v>
          </cell>
          <cell r="E59">
            <v>0.78</v>
          </cell>
          <cell r="F59">
            <v>0.49</v>
          </cell>
          <cell r="G59">
            <v>0.6</v>
          </cell>
          <cell r="H59">
            <v>0.26</v>
          </cell>
          <cell r="I59">
            <v>0.62</v>
          </cell>
          <cell r="J59">
            <v>0.54</v>
          </cell>
          <cell r="K59">
            <v>0.36</v>
          </cell>
          <cell r="L59">
            <v>0.62</v>
          </cell>
          <cell r="M59">
            <v>0.1</v>
          </cell>
        </row>
        <row r="60">
          <cell r="B60">
            <v>2.03</v>
          </cell>
          <cell r="C60">
            <v>3.07</v>
          </cell>
          <cell r="D60">
            <v>1.81</v>
          </cell>
          <cell r="E60">
            <v>2.61</v>
          </cell>
          <cell r="F60">
            <v>1.51</v>
          </cell>
          <cell r="G60">
            <v>7.36</v>
          </cell>
          <cell r="H60">
            <v>3.54</v>
          </cell>
          <cell r="I60">
            <v>4.82</v>
          </cell>
          <cell r="J60">
            <v>2.24</v>
          </cell>
          <cell r="K60">
            <v>1.49</v>
          </cell>
          <cell r="L60">
            <v>1.4</v>
          </cell>
          <cell r="M60">
            <v>18</v>
          </cell>
        </row>
        <row r="61">
          <cell r="B61">
            <v>0.02</v>
          </cell>
          <cell r="C61">
            <v>0</v>
          </cell>
          <cell r="D61">
            <v>0.08</v>
          </cell>
          <cell r="E61">
            <v>0.05</v>
          </cell>
          <cell r="F61">
            <v>0.09</v>
          </cell>
          <cell r="G61">
            <v>0.05</v>
          </cell>
          <cell r="H61">
            <v>0.02</v>
          </cell>
          <cell r="I61">
            <v>0</v>
          </cell>
          <cell r="J61">
            <v>0.01</v>
          </cell>
          <cell r="K61">
            <v>0.01</v>
          </cell>
          <cell r="L61">
            <v>0.01</v>
          </cell>
          <cell r="M61">
            <v>0.03</v>
          </cell>
        </row>
        <row r="62">
          <cell r="B62">
            <v>10.84</v>
          </cell>
          <cell r="C62">
            <v>15.66</v>
          </cell>
          <cell r="D62">
            <v>12.31</v>
          </cell>
          <cell r="E62">
            <v>9.51</v>
          </cell>
          <cell r="F62">
            <v>14.96</v>
          </cell>
          <cell r="G62">
            <v>14.02</v>
          </cell>
          <cell r="H62">
            <v>10.87</v>
          </cell>
          <cell r="I62">
            <v>11.85</v>
          </cell>
          <cell r="J62">
            <v>11.92</v>
          </cell>
          <cell r="K62">
            <v>10.95</v>
          </cell>
          <cell r="L62">
            <v>14.64</v>
          </cell>
          <cell r="M62">
            <v>18.82</v>
          </cell>
        </row>
        <row r="65">
          <cell r="B65">
            <v>1.69</v>
          </cell>
          <cell r="C65">
            <v>3.14</v>
          </cell>
          <cell r="D65">
            <v>2.99</v>
          </cell>
          <cell r="E65">
            <v>1.17</v>
          </cell>
          <cell r="F65">
            <v>2.74</v>
          </cell>
          <cell r="G65">
            <v>3.29</v>
          </cell>
          <cell r="H65">
            <v>2.36</v>
          </cell>
          <cell r="I65">
            <v>2.2</v>
          </cell>
          <cell r="J65">
            <v>2.36</v>
          </cell>
          <cell r="K65">
            <v>1.48</v>
          </cell>
          <cell r="L65">
            <v>3.44</v>
          </cell>
          <cell r="M65">
            <v>20.82</v>
          </cell>
        </row>
        <row r="66">
          <cell r="B66">
            <v>0.31</v>
          </cell>
          <cell r="C66">
            <v>1.62</v>
          </cell>
          <cell r="D66">
            <v>1.39</v>
          </cell>
          <cell r="E66">
            <v>0.42</v>
          </cell>
          <cell r="F66">
            <v>0.71</v>
          </cell>
          <cell r="G66">
            <v>0.48</v>
          </cell>
          <cell r="H66">
            <v>0.57</v>
          </cell>
          <cell r="I66">
            <v>0.45</v>
          </cell>
          <cell r="J66">
            <v>0.18</v>
          </cell>
          <cell r="K66">
            <v>0.56</v>
          </cell>
          <cell r="L66">
            <v>0.78</v>
          </cell>
          <cell r="M66">
            <v>0.57</v>
          </cell>
        </row>
        <row r="67">
          <cell r="B67">
            <v>0.11</v>
          </cell>
          <cell r="C67">
            <v>0.03</v>
          </cell>
          <cell r="D67">
            <v>0.01</v>
          </cell>
          <cell r="E67">
            <v>0.05</v>
          </cell>
          <cell r="F67">
            <v>0.02</v>
          </cell>
          <cell r="G67">
            <v>0.17</v>
          </cell>
          <cell r="H67">
            <v>0.01</v>
          </cell>
          <cell r="I67">
            <v>0.01</v>
          </cell>
          <cell r="J67">
            <v>0.09</v>
          </cell>
          <cell r="K67">
            <v>0.1</v>
          </cell>
          <cell r="L67">
            <v>0.01</v>
          </cell>
          <cell r="M67">
            <v>0.1</v>
          </cell>
        </row>
        <row r="68">
          <cell r="B68">
            <v>1.94</v>
          </cell>
          <cell r="C68">
            <v>1.94</v>
          </cell>
          <cell r="D68">
            <v>1.94</v>
          </cell>
          <cell r="E68">
            <v>1.94</v>
          </cell>
          <cell r="F68">
            <v>4.87</v>
          </cell>
          <cell r="G68">
            <v>0</v>
          </cell>
          <cell r="H68">
            <v>1.94</v>
          </cell>
          <cell r="I68">
            <v>3.89</v>
          </cell>
          <cell r="J68">
            <v>1.94</v>
          </cell>
          <cell r="K68">
            <v>1.94</v>
          </cell>
          <cell r="L68">
            <v>1.94</v>
          </cell>
          <cell r="M68">
            <v>1.94</v>
          </cell>
        </row>
        <row r="69">
          <cell r="B69">
            <v>0.25</v>
          </cell>
          <cell r="C69">
            <v>0</v>
          </cell>
          <cell r="D69">
            <v>1.15</v>
          </cell>
          <cell r="E69">
            <v>0.34</v>
          </cell>
          <cell r="F69">
            <v>0.32</v>
          </cell>
          <cell r="G69">
            <v>0.03</v>
          </cell>
          <cell r="H69">
            <v>0.07</v>
          </cell>
          <cell r="I69">
            <v>0</v>
          </cell>
          <cell r="J69">
            <v>0.02</v>
          </cell>
          <cell r="K69">
            <v>0.2</v>
          </cell>
          <cell r="L69">
            <v>0</v>
          </cell>
          <cell r="M69">
            <v>0.28</v>
          </cell>
        </row>
        <row r="71">
          <cell r="B71">
            <v>1178.62</v>
          </cell>
          <cell r="C71">
            <v>1265.53</v>
          </cell>
          <cell r="D71">
            <v>1995.78</v>
          </cell>
          <cell r="E71">
            <v>1547.25</v>
          </cell>
          <cell r="F71">
            <v>1363.3999999999999</v>
          </cell>
          <cell r="G71">
            <v>1753.2199999999996</v>
          </cell>
          <cell r="H71">
            <v>981.5500000000002</v>
          </cell>
          <cell r="I71">
            <v>1295.78</v>
          </cell>
          <cell r="J71">
            <v>1106.35</v>
          </cell>
          <cell r="K71">
            <v>1231.29</v>
          </cell>
          <cell r="L71">
            <v>858.2199999999999</v>
          </cell>
          <cell r="M71">
            <v>1408.5299999999997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-month"/>
      <sheetName val="st-detail"/>
    </sheetNames>
    <sheetDataSet>
      <sheetData sheetId="1">
        <row r="15">
          <cell r="B15">
            <v>1.93</v>
          </cell>
          <cell r="C15">
            <v>1.58</v>
          </cell>
          <cell r="D15">
            <v>4.05</v>
          </cell>
          <cell r="E15">
            <v>5.66</v>
          </cell>
          <cell r="F15">
            <v>3.72</v>
          </cell>
          <cell r="G15">
            <v>4.41</v>
          </cell>
          <cell r="H15">
            <v>5.72</v>
          </cell>
          <cell r="I15">
            <v>3.86</v>
          </cell>
          <cell r="J15">
            <v>1.76</v>
          </cell>
          <cell r="K15">
            <v>3.75</v>
          </cell>
          <cell r="L15">
            <v>3.96</v>
          </cell>
          <cell r="M15">
            <v>4.28</v>
          </cell>
        </row>
        <row r="16">
          <cell r="B16">
            <v>17.95</v>
          </cell>
          <cell r="C16">
            <v>18.66</v>
          </cell>
          <cell r="D16">
            <v>22.01</v>
          </cell>
          <cell r="E16">
            <v>27.96</v>
          </cell>
          <cell r="F16">
            <v>31.5</v>
          </cell>
          <cell r="G16">
            <v>25.83</v>
          </cell>
          <cell r="H16">
            <v>23.35</v>
          </cell>
          <cell r="I16">
            <v>19.73</v>
          </cell>
          <cell r="J16">
            <v>20.41</v>
          </cell>
          <cell r="K16">
            <v>18.62</v>
          </cell>
          <cell r="L16">
            <v>20.35</v>
          </cell>
          <cell r="M16">
            <v>21.77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0.48</v>
          </cell>
          <cell r="G22">
            <v>1.15</v>
          </cell>
          <cell r="H22">
            <v>4.6</v>
          </cell>
          <cell r="I22">
            <v>1.83</v>
          </cell>
          <cell r="J22">
            <v>3.68</v>
          </cell>
          <cell r="K22">
            <v>0.57</v>
          </cell>
          <cell r="L22">
            <v>0.78</v>
          </cell>
          <cell r="M22">
            <v>1.67</v>
          </cell>
        </row>
        <row r="23">
          <cell r="B23">
            <v>16.98</v>
          </cell>
          <cell r="C23">
            <v>28.89</v>
          </cell>
          <cell r="D23">
            <v>40.699999999999996</v>
          </cell>
          <cell r="E23">
            <v>30.55</v>
          </cell>
          <cell r="F23">
            <v>15.07</v>
          </cell>
          <cell r="G23">
            <v>12.73</v>
          </cell>
          <cell r="H23">
            <v>11.52</v>
          </cell>
          <cell r="I23">
            <v>10.38</v>
          </cell>
          <cell r="J23">
            <v>9.66</v>
          </cell>
          <cell r="K23">
            <v>12.100000000000001</v>
          </cell>
          <cell r="L23">
            <v>9.809999999999999</v>
          </cell>
          <cell r="M23">
            <v>13.87</v>
          </cell>
        </row>
        <row r="31">
          <cell r="B31">
            <v>5967.81</v>
          </cell>
          <cell r="C31">
            <v>5297.48</v>
          </cell>
          <cell r="D31">
            <v>5128.04</v>
          </cell>
          <cell r="E31">
            <v>6384.36</v>
          </cell>
          <cell r="F31">
            <v>5025.11</v>
          </cell>
          <cell r="G31">
            <v>5372.28</v>
          </cell>
          <cell r="H31">
            <v>6120.8</v>
          </cell>
          <cell r="I31">
            <v>5465.04</v>
          </cell>
          <cell r="J31">
            <v>5218.57</v>
          </cell>
          <cell r="K31">
            <v>6121.49</v>
          </cell>
          <cell r="L31">
            <v>5452.3</v>
          </cell>
          <cell r="M31">
            <v>5610.54</v>
          </cell>
        </row>
        <row r="32">
          <cell r="B32">
            <v>2627.63</v>
          </cell>
          <cell r="C32">
            <v>1851.66</v>
          </cell>
          <cell r="D32">
            <v>1196.82</v>
          </cell>
          <cell r="E32">
            <v>2409.91</v>
          </cell>
          <cell r="F32">
            <v>1909.17</v>
          </cell>
          <cell r="G32">
            <v>2375.81</v>
          </cell>
          <cell r="H32">
            <v>2281.22</v>
          </cell>
          <cell r="I32">
            <v>2441.23</v>
          </cell>
          <cell r="J32">
            <v>1561.21</v>
          </cell>
          <cell r="K32">
            <v>1868.54</v>
          </cell>
          <cell r="L32">
            <v>2734.32</v>
          </cell>
          <cell r="M32">
            <v>1870.71</v>
          </cell>
        </row>
        <row r="33">
          <cell r="B33">
            <v>1197.13</v>
          </cell>
          <cell r="C33">
            <v>1455.49</v>
          </cell>
          <cell r="D33">
            <v>1241.49</v>
          </cell>
          <cell r="E33">
            <v>1032.52</v>
          </cell>
          <cell r="F33">
            <v>971.72</v>
          </cell>
          <cell r="G33">
            <v>1557.52</v>
          </cell>
          <cell r="H33">
            <v>1266.47</v>
          </cell>
          <cell r="I33">
            <v>1675.43</v>
          </cell>
          <cell r="J33">
            <v>1244.72</v>
          </cell>
          <cell r="K33">
            <v>2079.7</v>
          </cell>
          <cell r="L33">
            <v>1691.73</v>
          </cell>
          <cell r="M33">
            <v>1199.56</v>
          </cell>
        </row>
        <row r="34">
          <cell r="B34">
            <v>2746.37</v>
          </cell>
          <cell r="C34">
            <v>2836.97</v>
          </cell>
          <cell r="D34">
            <v>3061.01</v>
          </cell>
          <cell r="E34">
            <v>2201.3</v>
          </cell>
          <cell r="F34">
            <v>2170.23</v>
          </cell>
          <cell r="G34">
            <v>3248.04</v>
          </cell>
          <cell r="H34">
            <v>2910.7</v>
          </cell>
          <cell r="I34">
            <v>2907.26</v>
          </cell>
          <cell r="J34">
            <v>2085.2</v>
          </cell>
          <cell r="K34">
            <v>2521.27</v>
          </cell>
          <cell r="L34">
            <v>2682.08</v>
          </cell>
          <cell r="M34">
            <v>2230.72</v>
          </cell>
        </row>
        <row r="35">
          <cell r="B35">
            <v>2264.54</v>
          </cell>
          <cell r="C35">
            <v>2500.78</v>
          </cell>
          <cell r="D35">
            <v>2793.54</v>
          </cell>
          <cell r="E35">
            <v>3182.5</v>
          </cell>
          <cell r="F35">
            <v>2254.37</v>
          </cell>
          <cell r="G35">
            <v>2557.13</v>
          </cell>
          <cell r="H35">
            <v>3088.6</v>
          </cell>
          <cell r="I35">
            <v>3176.49</v>
          </cell>
          <cell r="J35">
            <v>3328.22</v>
          </cell>
          <cell r="K35">
            <v>3540.89</v>
          </cell>
          <cell r="L35">
            <v>3515.88</v>
          </cell>
          <cell r="M35">
            <v>3731.34</v>
          </cell>
        </row>
        <row r="36">
          <cell r="B36">
            <v>628.67</v>
          </cell>
          <cell r="C36">
            <v>686.73</v>
          </cell>
          <cell r="D36">
            <v>633.98</v>
          </cell>
          <cell r="E36">
            <v>668.42</v>
          </cell>
          <cell r="F36">
            <v>673.47</v>
          </cell>
          <cell r="G36">
            <v>832.77</v>
          </cell>
          <cell r="H36">
            <v>786.98</v>
          </cell>
          <cell r="I36">
            <v>653.29</v>
          </cell>
          <cell r="J36">
            <v>472.11</v>
          </cell>
          <cell r="K36">
            <v>532.04</v>
          </cell>
          <cell r="L36">
            <v>596.75</v>
          </cell>
          <cell r="M36">
            <v>569.37</v>
          </cell>
        </row>
        <row r="37">
          <cell r="B37">
            <v>103.57</v>
          </cell>
          <cell r="C37">
            <v>91.7</v>
          </cell>
          <cell r="D37">
            <v>96.44</v>
          </cell>
          <cell r="E37">
            <v>89.17</v>
          </cell>
          <cell r="F37">
            <v>109.15</v>
          </cell>
          <cell r="G37">
            <v>123.25</v>
          </cell>
          <cell r="H37">
            <v>192.26</v>
          </cell>
          <cell r="I37">
            <v>179.82</v>
          </cell>
          <cell r="J37">
            <v>155.99</v>
          </cell>
          <cell r="K37">
            <v>139.91</v>
          </cell>
          <cell r="L37">
            <v>141.55</v>
          </cell>
          <cell r="M37">
            <v>137.16</v>
          </cell>
        </row>
        <row r="38">
          <cell r="B38">
            <v>72.34</v>
          </cell>
          <cell r="C38">
            <v>78.15</v>
          </cell>
          <cell r="D38">
            <v>93.22</v>
          </cell>
          <cell r="E38">
            <v>87.54</v>
          </cell>
          <cell r="F38">
            <v>101.97</v>
          </cell>
          <cell r="G38">
            <v>105.7</v>
          </cell>
          <cell r="H38">
            <v>118.68</v>
          </cell>
          <cell r="I38">
            <v>111.56</v>
          </cell>
          <cell r="J38">
            <v>113.49</v>
          </cell>
          <cell r="K38">
            <v>95.27</v>
          </cell>
          <cell r="L38">
            <v>104.59</v>
          </cell>
          <cell r="M38">
            <v>113.22</v>
          </cell>
        </row>
        <row r="39">
          <cell r="B39">
            <v>34.49</v>
          </cell>
          <cell r="C39">
            <v>29.68</v>
          </cell>
          <cell r="D39">
            <v>28.98</v>
          </cell>
          <cell r="E39">
            <v>27.1</v>
          </cell>
          <cell r="F39">
            <v>27.02</v>
          </cell>
          <cell r="G39">
            <v>23.91</v>
          </cell>
          <cell r="H39">
            <v>24.11</v>
          </cell>
          <cell r="I39">
            <v>24.89</v>
          </cell>
          <cell r="J39">
            <v>29.11</v>
          </cell>
          <cell r="K39">
            <v>26.39</v>
          </cell>
          <cell r="L39">
            <v>23.82</v>
          </cell>
          <cell r="M39">
            <v>24.95</v>
          </cell>
        </row>
        <row r="42">
          <cell r="B42">
            <v>6.78</v>
          </cell>
          <cell r="C42">
            <v>8.46</v>
          </cell>
          <cell r="D42">
            <v>6.39</v>
          </cell>
          <cell r="E42">
            <v>4.74</v>
          </cell>
          <cell r="F42">
            <v>5.87</v>
          </cell>
          <cell r="G42">
            <v>7.15</v>
          </cell>
          <cell r="H42">
            <v>9.29</v>
          </cell>
          <cell r="I42">
            <v>7.21</v>
          </cell>
          <cell r="J42">
            <v>7.79</v>
          </cell>
          <cell r="K42">
            <v>7.1</v>
          </cell>
          <cell r="L42">
            <v>6.76</v>
          </cell>
          <cell r="M42">
            <v>7.15</v>
          </cell>
        </row>
        <row r="43">
          <cell r="B43">
            <v>0.08</v>
          </cell>
          <cell r="C43">
            <v>0.15</v>
          </cell>
          <cell r="D43">
            <v>0.09</v>
          </cell>
          <cell r="E43">
            <v>0.16</v>
          </cell>
          <cell r="F43">
            <v>0.1</v>
          </cell>
          <cell r="G43">
            <v>0.1</v>
          </cell>
          <cell r="H43">
            <v>0.15</v>
          </cell>
          <cell r="I43">
            <v>0.06</v>
          </cell>
          <cell r="J43">
            <v>0.08</v>
          </cell>
          <cell r="K43">
            <v>0.07</v>
          </cell>
          <cell r="L43">
            <v>0.05</v>
          </cell>
          <cell r="M43">
            <v>0.08</v>
          </cell>
        </row>
        <row r="44">
          <cell r="B44">
            <v>2.19</v>
          </cell>
          <cell r="C44">
            <v>2.01</v>
          </cell>
          <cell r="D44">
            <v>2.03</v>
          </cell>
          <cell r="E44">
            <v>1.77</v>
          </cell>
          <cell r="F44">
            <v>0.95</v>
          </cell>
          <cell r="G44">
            <v>2.27</v>
          </cell>
          <cell r="H44">
            <v>1.53</v>
          </cell>
          <cell r="I44">
            <v>2.24</v>
          </cell>
          <cell r="J44">
            <v>1.48</v>
          </cell>
          <cell r="K44">
            <v>1.02</v>
          </cell>
          <cell r="L44">
            <v>2.11</v>
          </cell>
          <cell r="M44">
            <v>1.61</v>
          </cell>
        </row>
        <row r="45">
          <cell r="B45">
            <v>1.39</v>
          </cell>
          <cell r="C45">
            <v>2.38</v>
          </cell>
          <cell r="D45">
            <v>2.37</v>
          </cell>
          <cell r="E45">
            <v>2.7</v>
          </cell>
          <cell r="F45">
            <v>2.69</v>
          </cell>
          <cell r="G45">
            <v>3.07</v>
          </cell>
          <cell r="H45">
            <v>3.06</v>
          </cell>
          <cell r="I45">
            <v>3.07</v>
          </cell>
          <cell r="J45">
            <v>3.07</v>
          </cell>
          <cell r="K45">
            <v>3.06</v>
          </cell>
          <cell r="L45">
            <v>3.07</v>
          </cell>
          <cell r="M45">
            <v>3.07</v>
          </cell>
        </row>
        <row r="46">
          <cell r="B46">
            <v>0.003</v>
          </cell>
          <cell r="C46">
            <v>0.03</v>
          </cell>
          <cell r="D46">
            <v>0.02</v>
          </cell>
          <cell r="E46">
            <v>0</v>
          </cell>
          <cell r="F46">
            <v>0.14</v>
          </cell>
          <cell r="G46">
            <v>0.53</v>
          </cell>
          <cell r="H46">
            <v>0.23</v>
          </cell>
          <cell r="I46">
            <v>0.26</v>
          </cell>
          <cell r="J46">
            <v>0.7</v>
          </cell>
          <cell r="K46">
            <v>0.27</v>
          </cell>
          <cell r="L46">
            <v>0.21</v>
          </cell>
          <cell r="M46">
            <v>0.15</v>
          </cell>
        </row>
        <row r="48">
          <cell r="B48">
            <v>14.33</v>
          </cell>
          <cell r="C48">
            <v>26.79</v>
          </cell>
          <cell r="D48">
            <v>38.72</v>
          </cell>
          <cell r="E48">
            <v>28.14</v>
          </cell>
          <cell r="F48">
            <v>12.53</v>
          </cell>
          <cell r="G48">
            <v>12.01</v>
          </cell>
          <cell r="H48">
            <v>9.48</v>
          </cell>
          <cell r="I48">
            <v>10.24</v>
          </cell>
          <cell r="J48">
            <v>9.17</v>
          </cell>
          <cell r="K48">
            <v>9.56</v>
          </cell>
          <cell r="L48">
            <v>8.45</v>
          </cell>
          <cell r="M48">
            <v>7.56</v>
          </cell>
        </row>
        <row r="49">
          <cell r="B49">
            <v>15687.203000000001</v>
          </cell>
          <cell r="C49">
            <v>14888.699999999999</v>
          </cell>
          <cell r="D49">
            <v>14349.2</v>
          </cell>
          <cell r="E49">
            <v>16153.95</v>
          </cell>
          <cell r="F49">
            <v>13299.71</v>
          </cell>
          <cell r="G49">
            <v>16251.780000000004</v>
          </cell>
          <cell r="H49">
            <v>16842.63</v>
          </cell>
          <cell r="I49">
            <v>16681.680000000004</v>
          </cell>
          <cell r="J49">
            <v>14253.080000000002</v>
          </cell>
          <cell r="K49">
            <v>16968.95</v>
          </cell>
          <cell r="L49">
            <v>16987.979999999996</v>
          </cell>
          <cell r="M49">
            <v>15533.24</v>
          </cell>
        </row>
        <row r="55">
          <cell r="B55">
            <v>25.57</v>
          </cell>
          <cell r="C55">
            <v>56.76</v>
          </cell>
          <cell r="D55">
            <v>46.93</v>
          </cell>
          <cell r="E55">
            <v>20.82</v>
          </cell>
          <cell r="F55">
            <v>119.98</v>
          </cell>
          <cell r="G55">
            <v>674.71</v>
          </cell>
          <cell r="H55">
            <v>363.29</v>
          </cell>
          <cell r="I55">
            <v>165.86</v>
          </cell>
          <cell r="J55">
            <v>56.96</v>
          </cell>
          <cell r="K55">
            <v>37.9</v>
          </cell>
          <cell r="L55">
            <v>35.03</v>
          </cell>
          <cell r="M55">
            <v>72.82</v>
          </cell>
        </row>
        <row r="56">
          <cell r="B56">
            <v>795.32</v>
          </cell>
          <cell r="C56">
            <v>551.22</v>
          </cell>
          <cell r="D56">
            <v>190.86</v>
          </cell>
          <cell r="E56">
            <v>764.23</v>
          </cell>
          <cell r="F56">
            <v>489.43</v>
          </cell>
          <cell r="G56">
            <v>498.13</v>
          </cell>
          <cell r="H56">
            <v>485.88</v>
          </cell>
          <cell r="I56">
            <v>679.49</v>
          </cell>
          <cell r="J56">
            <v>579.52</v>
          </cell>
          <cell r="K56">
            <v>591.2</v>
          </cell>
          <cell r="L56">
            <v>621.81</v>
          </cell>
          <cell r="M56">
            <v>321.62</v>
          </cell>
        </row>
        <row r="57">
          <cell r="B57">
            <v>615.44</v>
          </cell>
          <cell r="C57">
            <v>596.36</v>
          </cell>
          <cell r="D57">
            <v>649.31</v>
          </cell>
          <cell r="E57">
            <v>461.16</v>
          </cell>
          <cell r="F57">
            <v>385.97</v>
          </cell>
          <cell r="G57">
            <v>674.85</v>
          </cell>
          <cell r="H57">
            <v>545.23</v>
          </cell>
          <cell r="I57">
            <v>312.5</v>
          </cell>
          <cell r="J57">
            <v>299.18</v>
          </cell>
          <cell r="K57">
            <v>316.48</v>
          </cell>
          <cell r="L57">
            <v>412.68</v>
          </cell>
          <cell r="M57">
            <v>407.55</v>
          </cell>
        </row>
        <row r="58">
          <cell r="B58">
            <v>3.5</v>
          </cell>
          <cell r="C58">
            <v>7.85</v>
          </cell>
          <cell r="D58">
            <v>8.02</v>
          </cell>
          <cell r="E58">
            <v>1.49</v>
          </cell>
          <cell r="F58">
            <v>4.05</v>
          </cell>
          <cell r="G58">
            <v>3.47</v>
          </cell>
          <cell r="H58">
            <v>1.74</v>
          </cell>
          <cell r="I58">
            <v>2.11</v>
          </cell>
          <cell r="J58">
            <v>5.41</v>
          </cell>
          <cell r="K58">
            <v>2.34</v>
          </cell>
          <cell r="L58">
            <v>5.61</v>
          </cell>
          <cell r="M58">
            <v>3.59</v>
          </cell>
        </row>
        <row r="59">
          <cell r="B59">
            <v>269.46</v>
          </cell>
          <cell r="C59">
            <v>373.25</v>
          </cell>
          <cell r="D59">
            <v>334.57</v>
          </cell>
          <cell r="E59">
            <v>359.87</v>
          </cell>
          <cell r="F59">
            <v>320.01</v>
          </cell>
          <cell r="G59">
            <v>496.78</v>
          </cell>
          <cell r="H59">
            <v>483.89</v>
          </cell>
          <cell r="I59">
            <v>625.66</v>
          </cell>
          <cell r="J59">
            <v>452.46</v>
          </cell>
          <cell r="K59">
            <v>466.1</v>
          </cell>
          <cell r="L59">
            <v>883.21</v>
          </cell>
          <cell r="M59">
            <v>559.97</v>
          </cell>
        </row>
        <row r="60">
          <cell r="B60">
            <v>0.91</v>
          </cell>
          <cell r="C60">
            <v>1.47</v>
          </cell>
          <cell r="D60">
            <v>1.59</v>
          </cell>
          <cell r="E60">
            <v>0.94</v>
          </cell>
          <cell r="F60">
            <v>0.68</v>
          </cell>
          <cell r="G60">
            <v>1.11</v>
          </cell>
          <cell r="H60">
            <v>0.55</v>
          </cell>
          <cell r="I60">
            <v>1.07</v>
          </cell>
          <cell r="J60">
            <v>0.24</v>
          </cell>
          <cell r="K60">
            <v>0.81</v>
          </cell>
          <cell r="L60">
            <v>3.79</v>
          </cell>
          <cell r="M60">
            <v>0.53</v>
          </cell>
        </row>
        <row r="61">
          <cell r="B61">
            <v>4.48</v>
          </cell>
          <cell r="C61">
            <v>6.04</v>
          </cell>
          <cell r="D61">
            <v>4.63</v>
          </cell>
          <cell r="E61">
            <v>11.18</v>
          </cell>
          <cell r="F61">
            <v>12.8</v>
          </cell>
          <cell r="G61">
            <v>44.68</v>
          </cell>
          <cell r="H61">
            <v>63.04</v>
          </cell>
          <cell r="I61">
            <v>28.72</v>
          </cell>
          <cell r="J61">
            <v>21.61</v>
          </cell>
          <cell r="K61">
            <v>15.88</v>
          </cell>
          <cell r="L61">
            <v>8.73</v>
          </cell>
          <cell r="M61">
            <v>10.78</v>
          </cell>
        </row>
        <row r="62">
          <cell r="B62">
            <v>0.02</v>
          </cell>
          <cell r="C62">
            <v>0.03</v>
          </cell>
          <cell r="D62">
            <v>0.16</v>
          </cell>
          <cell r="E62">
            <v>0.16</v>
          </cell>
          <cell r="F62">
            <v>0.09</v>
          </cell>
          <cell r="G62">
            <v>0.17</v>
          </cell>
          <cell r="H62">
            <v>0.19</v>
          </cell>
          <cell r="I62">
            <v>0.08</v>
          </cell>
          <cell r="J62">
            <v>7.04</v>
          </cell>
          <cell r="K62">
            <v>8.83</v>
          </cell>
          <cell r="L62">
            <v>6.09</v>
          </cell>
          <cell r="M62">
            <v>5.8</v>
          </cell>
        </row>
        <row r="63">
          <cell r="B63">
            <v>21.03</v>
          </cell>
          <cell r="C63">
            <v>25.36</v>
          </cell>
          <cell r="D63">
            <v>20.34</v>
          </cell>
          <cell r="E63">
            <v>16.61</v>
          </cell>
          <cell r="F63">
            <v>16.04</v>
          </cell>
          <cell r="G63">
            <v>21.81</v>
          </cell>
          <cell r="H63">
            <v>21.71</v>
          </cell>
          <cell r="I63">
            <v>28.29</v>
          </cell>
          <cell r="J63">
            <v>18.71</v>
          </cell>
          <cell r="K63">
            <v>17.59</v>
          </cell>
          <cell r="L63">
            <v>27.25</v>
          </cell>
          <cell r="M63">
            <v>22.76</v>
          </cell>
        </row>
        <row r="66">
          <cell r="B66">
            <v>3.54</v>
          </cell>
          <cell r="C66">
            <v>4.17</v>
          </cell>
          <cell r="D66">
            <v>2.51</v>
          </cell>
          <cell r="E66">
            <v>2.82</v>
          </cell>
          <cell r="F66">
            <v>2.64</v>
          </cell>
          <cell r="G66">
            <v>3.03</v>
          </cell>
          <cell r="H66">
            <v>2.43</v>
          </cell>
          <cell r="I66">
            <v>1.56</v>
          </cell>
          <cell r="J66">
            <v>2.33</v>
          </cell>
          <cell r="K66">
            <v>7.84</v>
          </cell>
          <cell r="L66">
            <v>4.23</v>
          </cell>
          <cell r="M66">
            <v>3.88</v>
          </cell>
        </row>
        <row r="67">
          <cell r="B67">
            <v>0.78</v>
          </cell>
          <cell r="C67">
            <v>0.83</v>
          </cell>
          <cell r="D67">
            <v>0.91</v>
          </cell>
          <cell r="E67">
            <v>0.34</v>
          </cell>
          <cell r="F67">
            <v>0.96</v>
          </cell>
          <cell r="G67">
            <v>1.4</v>
          </cell>
          <cell r="H67">
            <v>0.72</v>
          </cell>
          <cell r="I67">
            <v>1.35</v>
          </cell>
          <cell r="J67">
            <v>2.34</v>
          </cell>
          <cell r="K67">
            <v>2.22</v>
          </cell>
          <cell r="L67">
            <v>0.73</v>
          </cell>
          <cell r="M67">
            <v>1.14</v>
          </cell>
        </row>
        <row r="68">
          <cell r="B68">
            <v>0.15</v>
          </cell>
          <cell r="C68">
            <v>0.1</v>
          </cell>
          <cell r="D68">
            <v>0.13</v>
          </cell>
          <cell r="E68">
            <v>0.18</v>
          </cell>
          <cell r="F68">
            <v>0.13</v>
          </cell>
          <cell r="G68">
            <v>0.14</v>
          </cell>
          <cell r="H68">
            <v>0.02</v>
          </cell>
          <cell r="I68">
            <v>0.18</v>
          </cell>
          <cell r="J68">
            <v>0.08</v>
          </cell>
          <cell r="K68">
            <v>0.41</v>
          </cell>
          <cell r="L68">
            <v>0.07</v>
          </cell>
          <cell r="M68">
            <v>0.09</v>
          </cell>
        </row>
        <row r="69">
          <cell r="B69">
            <v>1.95</v>
          </cell>
          <cell r="C69">
            <v>1.94</v>
          </cell>
          <cell r="D69">
            <v>3.89</v>
          </cell>
          <cell r="E69">
            <v>1.94</v>
          </cell>
          <cell r="F69">
            <v>1.94</v>
          </cell>
          <cell r="G69">
            <v>1.94</v>
          </cell>
          <cell r="H69">
            <v>1.95</v>
          </cell>
          <cell r="I69">
            <v>2.11</v>
          </cell>
          <cell r="J69">
            <v>1.94</v>
          </cell>
          <cell r="K69">
            <v>1.95</v>
          </cell>
          <cell r="L69">
            <v>1.94</v>
          </cell>
          <cell r="M69">
            <v>3.89</v>
          </cell>
        </row>
        <row r="70">
          <cell r="B70">
            <v>0.2</v>
          </cell>
          <cell r="C70">
            <v>0.07</v>
          </cell>
          <cell r="D70">
            <v>0.27</v>
          </cell>
          <cell r="E70">
            <v>0.15</v>
          </cell>
          <cell r="F70">
            <v>0.05</v>
          </cell>
          <cell r="G70">
            <v>0.2</v>
          </cell>
          <cell r="H70">
            <v>0.01</v>
          </cell>
          <cell r="I70">
            <v>0.7</v>
          </cell>
          <cell r="J70">
            <v>0.15</v>
          </cell>
          <cell r="K70">
            <v>0.18</v>
          </cell>
          <cell r="L70">
            <v>0.05</v>
          </cell>
          <cell r="M70">
            <v>0.16</v>
          </cell>
        </row>
        <row r="72">
          <cell r="B72">
            <v>2.65</v>
          </cell>
          <cell r="C72">
            <v>2.1</v>
          </cell>
          <cell r="D72">
            <v>1.98</v>
          </cell>
          <cell r="E72">
            <v>2.41</v>
          </cell>
          <cell r="F72">
            <v>2.54</v>
          </cell>
          <cell r="G72">
            <v>0.72</v>
          </cell>
          <cell r="H72">
            <v>2.04</v>
          </cell>
          <cell r="I72">
            <v>0.14</v>
          </cell>
          <cell r="J72">
            <v>0.49</v>
          </cell>
          <cell r="K72">
            <v>2.54</v>
          </cell>
          <cell r="L72">
            <v>1.36</v>
          </cell>
          <cell r="M72">
            <v>6.31</v>
          </cell>
        </row>
        <row r="73">
          <cell r="B73">
            <v>1745.0000000000005</v>
          </cell>
          <cell r="C73">
            <v>1627.5499999999997</v>
          </cell>
          <cell r="D73">
            <v>1266.1000000000001</v>
          </cell>
          <cell r="E73">
            <v>1644.3000000000004</v>
          </cell>
          <cell r="F73">
            <v>1357.7900000000002</v>
          </cell>
          <cell r="G73">
            <v>2424.29</v>
          </cell>
          <cell r="H73">
            <v>1977.2900000000002</v>
          </cell>
          <cell r="I73">
            <v>1851.6499999999996</v>
          </cell>
          <cell r="J73">
            <v>1452.1399999999999</v>
          </cell>
          <cell r="K73">
            <v>1472.84</v>
          </cell>
          <cell r="L73">
            <v>2013.3599999999997</v>
          </cell>
          <cell r="M73">
            <v>1422.5600000000004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-month"/>
      <sheetName val="st-detail"/>
      <sheetName val="Sheet2"/>
      <sheetName val="Sheet1"/>
      <sheetName val="st-quater"/>
      <sheetName val="Analyse"/>
    </sheetNames>
    <sheetDataSet>
      <sheetData sheetId="1">
        <row r="15">
          <cell r="B15">
            <v>6.5</v>
          </cell>
          <cell r="C15">
            <v>5.43</v>
          </cell>
          <cell r="D15">
            <v>6.43</v>
          </cell>
          <cell r="E15">
            <v>7.5</v>
          </cell>
          <cell r="F15">
            <v>5.92</v>
          </cell>
          <cell r="G15">
            <v>5.96</v>
          </cell>
          <cell r="H15">
            <v>6.76</v>
          </cell>
          <cell r="I15">
            <v>6.45</v>
          </cell>
          <cell r="J15">
            <v>2.39</v>
          </cell>
          <cell r="K15">
            <v>3.16</v>
          </cell>
          <cell r="L15">
            <v>2.8</v>
          </cell>
          <cell r="M15">
            <v>2.47</v>
          </cell>
        </row>
        <row r="16">
          <cell r="B16">
            <v>17.24</v>
          </cell>
          <cell r="C16">
            <v>18.42</v>
          </cell>
          <cell r="D16">
            <v>21.43</v>
          </cell>
          <cell r="E16">
            <v>24.5</v>
          </cell>
          <cell r="F16">
            <v>27.28</v>
          </cell>
          <cell r="G16">
            <v>24.56</v>
          </cell>
          <cell r="H16">
            <v>20.81</v>
          </cell>
          <cell r="I16">
            <v>18.44</v>
          </cell>
          <cell r="J16">
            <v>18.21</v>
          </cell>
          <cell r="K16">
            <v>17.81</v>
          </cell>
          <cell r="L16">
            <v>19.36</v>
          </cell>
          <cell r="M16">
            <v>17.76</v>
          </cell>
        </row>
        <row r="22">
          <cell r="B22">
            <v>16.2</v>
          </cell>
          <cell r="C22">
            <v>22.419999999999998</v>
          </cell>
          <cell r="D22">
            <v>40.33</v>
          </cell>
          <cell r="E22">
            <v>29.2</v>
          </cell>
          <cell r="F22">
            <v>14.84</v>
          </cell>
          <cell r="G22">
            <v>18.56</v>
          </cell>
          <cell r="H22">
            <v>11.85</v>
          </cell>
          <cell r="I22">
            <v>11.05</v>
          </cell>
          <cell r="J22">
            <v>10.85</v>
          </cell>
          <cell r="K22">
            <v>11.18</v>
          </cell>
          <cell r="L22">
            <v>17.21</v>
          </cell>
          <cell r="M22">
            <v>9.6</v>
          </cell>
        </row>
        <row r="30">
          <cell r="B30">
            <v>5303.67</v>
          </cell>
          <cell r="C30">
            <v>4903.46</v>
          </cell>
          <cell r="D30">
            <v>4681.28</v>
          </cell>
          <cell r="E30">
            <v>6140</v>
          </cell>
          <cell r="F30">
            <v>5116.84</v>
          </cell>
          <cell r="G30">
            <v>5036.17</v>
          </cell>
          <cell r="H30">
            <v>5926.42</v>
          </cell>
          <cell r="I30">
            <v>5456.44</v>
          </cell>
          <cell r="J30">
            <v>4998.99</v>
          </cell>
          <cell r="K30">
            <v>5694.54</v>
          </cell>
          <cell r="L30">
            <v>5268.39</v>
          </cell>
          <cell r="M30">
            <v>4900.83</v>
          </cell>
        </row>
        <row r="31">
          <cell r="B31">
            <v>1311.82</v>
          </cell>
          <cell r="C31">
            <v>1727.73</v>
          </cell>
          <cell r="D31">
            <v>1833.78</v>
          </cell>
          <cell r="E31">
            <v>2151.2</v>
          </cell>
          <cell r="F31">
            <v>1835.46</v>
          </cell>
          <cell r="G31">
            <v>2749.28</v>
          </cell>
          <cell r="H31">
            <v>1404.27</v>
          </cell>
          <cell r="I31">
            <v>2407.56</v>
          </cell>
          <cell r="J31">
            <v>3024.9</v>
          </cell>
          <cell r="K31">
            <v>2054.68</v>
          </cell>
          <cell r="L31">
            <v>2596.83</v>
          </cell>
          <cell r="M31">
            <v>2546.6</v>
          </cell>
        </row>
        <row r="32">
          <cell r="B32">
            <v>88.67</v>
          </cell>
          <cell r="C32">
            <v>479.28</v>
          </cell>
          <cell r="D32">
            <v>1141.71</v>
          </cell>
          <cell r="E32">
            <v>128.22</v>
          </cell>
          <cell r="F32">
            <v>153.44</v>
          </cell>
          <cell r="G32">
            <v>330.97</v>
          </cell>
          <cell r="H32">
            <v>121.52</v>
          </cell>
          <cell r="I32">
            <v>242.31</v>
          </cell>
          <cell r="J32">
            <v>115.5</v>
          </cell>
          <cell r="K32">
            <v>359.43</v>
          </cell>
          <cell r="L32">
            <v>418.47</v>
          </cell>
          <cell r="M32">
            <v>625.05</v>
          </cell>
        </row>
        <row r="33">
          <cell r="B33">
            <v>2361.56</v>
          </cell>
          <cell r="C33">
            <v>2527.89</v>
          </cell>
          <cell r="D33">
            <v>2760.4</v>
          </cell>
          <cell r="E33">
            <v>2223.87</v>
          </cell>
          <cell r="F33">
            <v>2156.16</v>
          </cell>
          <cell r="G33">
            <v>2602.81</v>
          </cell>
          <cell r="H33">
            <v>2621.08</v>
          </cell>
          <cell r="I33">
            <v>2390.86</v>
          </cell>
          <cell r="J33">
            <v>2512.34</v>
          </cell>
          <cell r="K33">
            <v>2472.58</v>
          </cell>
          <cell r="L33">
            <v>2878.64</v>
          </cell>
          <cell r="M33">
            <v>2411.35</v>
          </cell>
        </row>
        <row r="34">
          <cell r="B34">
            <v>1442.04</v>
          </cell>
          <cell r="C34">
            <v>1518.54</v>
          </cell>
          <cell r="D34">
            <v>2207.38</v>
          </cell>
          <cell r="E34">
            <v>2554.38</v>
          </cell>
          <cell r="F34">
            <v>1504.15</v>
          </cell>
          <cell r="G34">
            <v>1822.55</v>
          </cell>
          <cell r="H34">
            <v>2228.56</v>
          </cell>
          <cell r="I34">
            <v>2136.79</v>
          </cell>
          <cell r="J34">
            <v>2613.35</v>
          </cell>
          <cell r="K34">
            <v>2576.3</v>
          </cell>
          <cell r="L34">
            <v>2263.95</v>
          </cell>
          <cell r="M34">
            <v>2527.17</v>
          </cell>
        </row>
        <row r="35">
          <cell r="B35">
            <v>570.51</v>
          </cell>
          <cell r="C35">
            <v>640.95</v>
          </cell>
          <cell r="D35">
            <v>733.52</v>
          </cell>
          <cell r="E35">
            <v>678.13</v>
          </cell>
          <cell r="F35">
            <v>725.4</v>
          </cell>
          <cell r="G35">
            <v>839.69</v>
          </cell>
          <cell r="H35">
            <v>847.07</v>
          </cell>
          <cell r="I35">
            <v>695.77</v>
          </cell>
          <cell r="J35">
            <v>613.57</v>
          </cell>
          <cell r="K35">
            <v>612.16</v>
          </cell>
          <cell r="L35">
            <v>658.51</v>
          </cell>
          <cell r="M35">
            <v>475.09</v>
          </cell>
        </row>
        <row r="36">
          <cell r="B36">
            <v>96.26</v>
          </cell>
          <cell r="C36">
            <v>78.12</v>
          </cell>
          <cell r="D36">
            <v>84.51</v>
          </cell>
          <cell r="E36">
            <v>72.56</v>
          </cell>
          <cell r="F36">
            <v>92.19</v>
          </cell>
          <cell r="G36">
            <v>112.24</v>
          </cell>
          <cell r="H36">
            <v>156.98</v>
          </cell>
          <cell r="I36">
            <v>162.46</v>
          </cell>
          <cell r="J36">
            <v>154.61</v>
          </cell>
          <cell r="K36">
            <v>124.79</v>
          </cell>
          <cell r="L36">
            <v>96.84</v>
          </cell>
          <cell r="M36">
            <v>104.22</v>
          </cell>
        </row>
        <row r="37">
          <cell r="B37">
            <v>65.62</v>
          </cell>
          <cell r="C37">
            <v>60.66</v>
          </cell>
          <cell r="D37">
            <v>70.51</v>
          </cell>
          <cell r="E37">
            <v>81.21</v>
          </cell>
          <cell r="F37">
            <v>65.49</v>
          </cell>
          <cell r="G37">
            <v>79.46</v>
          </cell>
          <cell r="H37">
            <v>97.56</v>
          </cell>
          <cell r="I37">
            <v>80.15</v>
          </cell>
          <cell r="J37">
            <v>82.18</v>
          </cell>
          <cell r="K37">
            <v>85.32</v>
          </cell>
          <cell r="L37">
            <v>81.94</v>
          </cell>
          <cell r="M37">
            <v>81</v>
          </cell>
        </row>
        <row r="38">
          <cell r="B38">
            <v>27.38</v>
          </cell>
          <cell r="C38">
            <v>31.47</v>
          </cell>
          <cell r="D38">
            <v>40.48</v>
          </cell>
          <cell r="E38">
            <v>34.81</v>
          </cell>
          <cell r="F38">
            <v>38.63</v>
          </cell>
          <cell r="G38">
            <v>38.12</v>
          </cell>
          <cell r="H38">
            <v>38.74</v>
          </cell>
          <cell r="I38">
            <v>38.91</v>
          </cell>
          <cell r="J38">
            <v>42.7</v>
          </cell>
          <cell r="K38">
            <v>40.62</v>
          </cell>
          <cell r="L38">
            <v>36.32</v>
          </cell>
          <cell r="M38">
            <v>36.51</v>
          </cell>
        </row>
        <row r="41">
          <cell r="B41">
            <v>6.01</v>
          </cell>
          <cell r="C41">
            <v>6.21</v>
          </cell>
          <cell r="D41">
            <v>6.52</v>
          </cell>
          <cell r="E41">
            <v>5.14</v>
          </cell>
          <cell r="F41">
            <v>6.03</v>
          </cell>
          <cell r="G41">
            <v>6.76</v>
          </cell>
          <cell r="H41">
            <v>7.41</v>
          </cell>
          <cell r="I41">
            <v>7.22</v>
          </cell>
          <cell r="J41">
            <v>6.98</v>
          </cell>
          <cell r="K41">
            <v>6.43</v>
          </cell>
          <cell r="L41">
            <v>5.78</v>
          </cell>
          <cell r="M41">
            <v>6.28</v>
          </cell>
        </row>
        <row r="42">
          <cell r="B42">
            <v>0.22</v>
          </cell>
          <cell r="C42">
            <v>0.2</v>
          </cell>
          <cell r="D42">
            <v>0.23</v>
          </cell>
          <cell r="E42">
            <v>0.27</v>
          </cell>
          <cell r="F42">
            <v>0.19</v>
          </cell>
          <cell r="G42">
            <v>0.18</v>
          </cell>
          <cell r="H42">
            <v>0.35</v>
          </cell>
          <cell r="I42">
            <v>0.15</v>
          </cell>
          <cell r="J42">
            <v>0.2</v>
          </cell>
          <cell r="K42">
            <v>0.06</v>
          </cell>
          <cell r="L42">
            <v>0.18</v>
          </cell>
          <cell r="M42">
            <v>0.02</v>
          </cell>
        </row>
        <row r="43">
          <cell r="B43">
            <v>4</v>
          </cell>
          <cell r="C43">
            <v>2.06</v>
          </cell>
          <cell r="D43">
            <v>3.37</v>
          </cell>
          <cell r="E43">
            <v>2.03</v>
          </cell>
          <cell r="F43">
            <v>1.36</v>
          </cell>
          <cell r="G43">
            <v>1.42</v>
          </cell>
          <cell r="H43">
            <v>1.39</v>
          </cell>
          <cell r="I43">
            <v>2.06</v>
          </cell>
          <cell r="J43">
            <v>2.41</v>
          </cell>
          <cell r="K43">
            <v>1.46</v>
          </cell>
          <cell r="L43">
            <v>1.63</v>
          </cell>
          <cell r="M43">
            <v>1.76</v>
          </cell>
        </row>
        <row r="44">
          <cell r="B44">
            <v>1.37</v>
          </cell>
          <cell r="C44">
            <v>2.37</v>
          </cell>
          <cell r="D44">
            <v>3.27</v>
          </cell>
          <cell r="E44">
            <v>2.35</v>
          </cell>
          <cell r="F44">
            <v>1.4</v>
          </cell>
          <cell r="G44">
            <v>2.37</v>
          </cell>
          <cell r="H44">
            <v>2.39</v>
          </cell>
          <cell r="I44">
            <v>2.38</v>
          </cell>
          <cell r="J44">
            <v>2.37</v>
          </cell>
          <cell r="K44">
            <v>2.37</v>
          </cell>
          <cell r="L44">
            <v>2.38</v>
          </cell>
          <cell r="M44">
            <v>3.38</v>
          </cell>
        </row>
        <row r="45">
          <cell r="B45">
            <v>1.22</v>
          </cell>
          <cell r="C45">
            <v>0</v>
          </cell>
          <cell r="D45">
            <v>0.77</v>
          </cell>
          <cell r="E45">
            <v>0</v>
          </cell>
          <cell r="F45">
            <v>0</v>
          </cell>
          <cell r="G45">
            <v>0</v>
          </cell>
          <cell r="H45">
            <v>0.25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9.11</v>
          </cell>
          <cell r="C46">
            <v>20.93</v>
          </cell>
          <cell r="D46">
            <v>35.12</v>
          </cell>
          <cell r="E46">
            <v>27.04</v>
          </cell>
          <cell r="F46">
            <v>14.34</v>
          </cell>
          <cell r="G46">
            <v>15.36</v>
          </cell>
          <cell r="H46">
            <v>11.51</v>
          </cell>
          <cell r="I46">
            <v>10.71</v>
          </cell>
          <cell r="J46">
            <v>10.58</v>
          </cell>
          <cell r="K46">
            <v>10.64</v>
          </cell>
          <cell r="L46">
            <v>10.43</v>
          </cell>
          <cell r="M46">
            <v>8.74</v>
          </cell>
        </row>
        <row r="47">
          <cell r="B47">
            <v>11313.199999999999</v>
          </cell>
          <cell r="C47">
            <v>12023.720000000003</v>
          </cell>
          <cell r="D47">
            <v>13630.710000000003</v>
          </cell>
          <cell r="E47">
            <v>14133.210000000001</v>
          </cell>
          <cell r="F47">
            <v>11744.28</v>
          </cell>
          <cell r="G47">
            <v>13667.900000000001</v>
          </cell>
          <cell r="H47">
            <v>13493.069999999998</v>
          </cell>
          <cell r="I47">
            <v>13658.659999999996</v>
          </cell>
          <cell r="J47">
            <v>14201.28</v>
          </cell>
          <cell r="K47">
            <v>14062.349999999999</v>
          </cell>
          <cell r="L47">
            <v>14342.449999999999</v>
          </cell>
          <cell r="M47">
            <v>13748.23</v>
          </cell>
        </row>
        <row r="53">
          <cell r="B53">
            <v>5.14</v>
          </cell>
          <cell r="C53">
            <v>12.4</v>
          </cell>
          <cell r="D53">
            <v>11.03</v>
          </cell>
          <cell r="E53">
            <v>10.1</v>
          </cell>
          <cell r="F53">
            <v>72.3</v>
          </cell>
          <cell r="G53">
            <v>33.85</v>
          </cell>
          <cell r="H53">
            <v>144.11</v>
          </cell>
          <cell r="I53">
            <v>167.07</v>
          </cell>
          <cell r="J53">
            <v>66.02</v>
          </cell>
          <cell r="K53">
            <v>66.75</v>
          </cell>
          <cell r="L53">
            <v>37.69</v>
          </cell>
          <cell r="M53">
            <v>70.82</v>
          </cell>
        </row>
        <row r="54">
          <cell r="B54">
            <v>836.59</v>
          </cell>
          <cell r="C54">
            <v>698.42</v>
          </cell>
          <cell r="D54">
            <v>634.8</v>
          </cell>
          <cell r="E54">
            <v>347.83</v>
          </cell>
          <cell r="F54">
            <v>357.5</v>
          </cell>
          <cell r="G54">
            <v>897.59</v>
          </cell>
          <cell r="H54">
            <v>253.54</v>
          </cell>
          <cell r="I54">
            <v>402.48</v>
          </cell>
          <cell r="J54">
            <v>338.81</v>
          </cell>
          <cell r="K54">
            <v>678.74</v>
          </cell>
          <cell r="L54">
            <v>699.86</v>
          </cell>
          <cell r="M54">
            <v>519.59</v>
          </cell>
        </row>
        <row r="55">
          <cell r="B55">
            <v>301.92</v>
          </cell>
          <cell r="C55">
            <v>362.6</v>
          </cell>
          <cell r="D55">
            <v>628.93</v>
          </cell>
          <cell r="E55">
            <v>336.81</v>
          </cell>
          <cell r="F55">
            <v>306.48</v>
          </cell>
          <cell r="G55">
            <v>517.49</v>
          </cell>
          <cell r="H55">
            <v>528.36</v>
          </cell>
          <cell r="I55">
            <v>424.3</v>
          </cell>
          <cell r="J55">
            <v>210.13</v>
          </cell>
          <cell r="K55">
            <v>301.49</v>
          </cell>
          <cell r="L55">
            <v>315.05</v>
          </cell>
          <cell r="M55">
            <v>494.84</v>
          </cell>
        </row>
        <row r="56">
          <cell r="B56">
            <v>4.77</v>
          </cell>
          <cell r="C56">
            <v>5.14</v>
          </cell>
          <cell r="D56">
            <v>4.23</v>
          </cell>
          <cell r="E56">
            <v>5.68</v>
          </cell>
          <cell r="F56">
            <v>4.36</v>
          </cell>
          <cell r="G56">
            <v>2.76</v>
          </cell>
          <cell r="H56">
            <v>6.47</v>
          </cell>
          <cell r="I56">
            <v>4.8</v>
          </cell>
          <cell r="J56">
            <v>3.76</v>
          </cell>
          <cell r="K56">
            <v>1.89</v>
          </cell>
          <cell r="L56">
            <v>22.13</v>
          </cell>
          <cell r="M56">
            <v>5.18</v>
          </cell>
        </row>
        <row r="57">
          <cell r="B57">
            <v>451.31</v>
          </cell>
          <cell r="C57">
            <v>416.76</v>
          </cell>
          <cell r="D57">
            <v>543.2</v>
          </cell>
          <cell r="E57">
            <v>438.8</v>
          </cell>
          <cell r="F57">
            <v>245.34</v>
          </cell>
          <cell r="G57">
            <v>291.87</v>
          </cell>
          <cell r="H57">
            <v>523.81</v>
          </cell>
          <cell r="I57">
            <v>343.47</v>
          </cell>
          <cell r="J57">
            <v>330.43</v>
          </cell>
          <cell r="K57">
            <v>399.65</v>
          </cell>
          <cell r="L57">
            <v>623.18</v>
          </cell>
          <cell r="M57">
            <v>326.89</v>
          </cell>
        </row>
        <row r="58">
          <cell r="B58">
            <v>0.64</v>
          </cell>
          <cell r="C58">
            <v>1.63</v>
          </cell>
          <cell r="D58">
            <v>0.45</v>
          </cell>
          <cell r="E58">
            <v>1.11</v>
          </cell>
          <cell r="F58">
            <v>0.64</v>
          </cell>
          <cell r="G58">
            <v>1.29</v>
          </cell>
          <cell r="H58">
            <v>1.16</v>
          </cell>
          <cell r="I58">
            <v>0.32</v>
          </cell>
          <cell r="J58">
            <v>0.64</v>
          </cell>
          <cell r="K58">
            <v>0.63</v>
          </cell>
          <cell r="L58">
            <v>0.3</v>
          </cell>
          <cell r="M58">
            <v>1.1</v>
          </cell>
        </row>
        <row r="59">
          <cell r="B59">
            <v>2.81</v>
          </cell>
          <cell r="C59">
            <v>3.01</v>
          </cell>
          <cell r="D59">
            <v>5.33</v>
          </cell>
          <cell r="E59">
            <v>7.08</v>
          </cell>
          <cell r="F59">
            <v>9.93</v>
          </cell>
          <cell r="G59">
            <v>10.54</v>
          </cell>
          <cell r="H59">
            <v>13.2</v>
          </cell>
          <cell r="I59">
            <v>19.16</v>
          </cell>
          <cell r="J59">
            <v>6.88</v>
          </cell>
          <cell r="K59">
            <v>6.58</v>
          </cell>
          <cell r="L59">
            <v>4.22</v>
          </cell>
          <cell r="M59">
            <v>4.46</v>
          </cell>
        </row>
        <row r="60">
          <cell r="B60">
            <v>0.01</v>
          </cell>
          <cell r="C60">
            <v>0.06</v>
          </cell>
          <cell r="D60">
            <v>0</v>
          </cell>
          <cell r="E60">
            <v>0.01</v>
          </cell>
          <cell r="F60">
            <v>0</v>
          </cell>
          <cell r="G60">
            <v>0.07</v>
          </cell>
          <cell r="H60">
            <v>0.03</v>
          </cell>
          <cell r="I60">
            <v>0.02</v>
          </cell>
          <cell r="J60">
            <v>0.14</v>
          </cell>
          <cell r="K60">
            <v>0.19</v>
          </cell>
          <cell r="L60">
            <v>0.03</v>
          </cell>
          <cell r="M60">
            <v>0.01</v>
          </cell>
        </row>
        <row r="61">
          <cell r="B61">
            <v>17.15</v>
          </cell>
          <cell r="C61">
            <v>21.19</v>
          </cell>
          <cell r="D61">
            <v>23.98</v>
          </cell>
          <cell r="E61">
            <v>21.12</v>
          </cell>
          <cell r="F61">
            <v>22.78</v>
          </cell>
          <cell r="G61">
            <v>22.91</v>
          </cell>
          <cell r="H61">
            <v>24.41</v>
          </cell>
          <cell r="I61">
            <v>24.78</v>
          </cell>
          <cell r="J61">
            <v>23.24</v>
          </cell>
          <cell r="K61">
            <v>22.41</v>
          </cell>
          <cell r="L61">
            <v>21.12</v>
          </cell>
          <cell r="M61">
            <v>23.43</v>
          </cell>
        </row>
        <row r="64">
          <cell r="B64">
            <v>2.98</v>
          </cell>
          <cell r="C64">
            <v>3.57</v>
          </cell>
          <cell r="D64">
            <v>2.92</v>
          </cell>
          <cell r="E64">
            <v>3.21</v>
          </cell>
          <cell r="F64">
            <v>2.73</v>
          </cell>
          <cell r="G64">
            <v>2.5</v>
          </cell>
          <cell r="H64">
            <v>2.42</v>
          </cell>
          <cell r="I64">
            <v>2.94</v>
          </cell>
          <cell r="J64">
            <v>2.35</v>
          </cell>
          <cell r="K64">
            <v>2.78</v>
          </cell>
          <cell r="L64">
            <v>2.17</v>
          </cell>
          <cell r="M64">
            <v>5.09</v>
          </cell>
        </row>
        <row r="65">
          <cell r="B65">
            <v>0.68</v>
          </cell>
          <cell r="C65">
            <v>0.86</v>
          </cell>
          <cell r="D65">
            <v>1.97</v>
          </cell>
          <cell r="E65">
            <v>0.67</v>
          </cell>
          <cell r="F65">
            <v>0.84</v>
          </cell>
          <cell r="G65">
            <v>0.66</v>
          </cell>
          <cell r="H65">
            <v>0.67</v>
          </cell>
          <cell r="I65">
            <v>1.41</v>
          </cell>
          <cell r="J65">
            <v>1.8</v>
          </cell>
          <cell r="K65">
            <v>1.01</v>
          </cell>
          <cell r="L65">
            <v>0.83</v>
          </cell>
          <cell r="M65">
            <v>0.59</v>
          </cell>
        </row>
        <row r="66">
          <cell r="B66">
            <v>0.13</v>
          </cell>
          <cell r="C66">
            <v>0.26</v>
          </cell>
          <cell r="D66">
            <v>0.1</v>
          </cell>
          <cell r="E66">
            <v>0.02</v>
          </cell>
          <cell r="F66">
            <v>0.04</v>
          </cell>
          <cell r="G66">
            <v>0.05</v>
          </cell>
          <cell r="H66">
            <v>0.09</v>
          </cell>
          <cell r="I66">
            <v>0.07</v>
          </cell>
          <cell r="J66">
            <v>0.05</v>
          </cell>
          <cell r="K66">
            <v>0</v>
          </cell>
          <cell r="L66">
            <v>0.24</v>
          </cell>
          <cell r="M66">
            <v>0.06</v>
          </cell>
        </row>
        <row r="67">
          <cell r="B67">
            <v>1.94</v>
          </cell>
          <cell r="C67">
            <v>3.89</v>
          </cell>
          <cell r="D67">
            <v>1.94</v>
          </cell>
          <cell r="E67">
            <v>3.11</v>
          </cell>
          <cell r="F67">
            <v>2.92</v>
          </cell>
          <cell r="G67">
            <v>1.95</v>
          </cell>
          <cell r="H67">
            <v>1.94</v>
          </cell>
          <cell r="I67">
            <v>1.94</v>
          </cell>
          <cell r="J67">
            <v>3.89</v>
          </cell>
          <cell r="K67">
            <v>1.95</v>
          </cell>
          <cell r="L67">
            <v>1.94</v>
          </cell>
          <cell r="M67">
            <v>3.11</v>
          </cell>
        </row>
        <row r="68">
          <cell r="B68">
            <v>0</v>
          </cell>
          <cell r="C68">
            <v>0.32</v>
          </cell>
          <cell r="D68">
            <v>0.01</v>
          </cell>
          <cell r="E68">
            <v>0.11</v>
          </cell>
          <cell r="F68">
            <v>0.22</v>
          </cell>
          <cell r="G68">
            <v>0.02</v>
          </cell>
          <cell r="H68">
            <v>0.13</v>
          </cell>
          <cell r="I68">
            <v>0.16</v>
          </cell>
          <cell r="J68">
            <v>0.82</v>
          </cell>
          <cell r="K68">
            <v>1.07</v>
          </cell>
          <cell r="L68">
            <v>0</v>
          </cell>
          <cell r="M68">
            <v>0.26</v>
          </cell>
        </row>
        <row r="69">
          <cell r="B69">
            <v>7.09</v>
          </cell>
          <cell r="C69">
            <v>1.49</v>
          </cell>
          <cell r="D69">
            <v>5.21</v>
          </cell>
          <cell r="E69">
            <v>2.16</v>
          </cell>
          <cell r="F69">
            <v>0.5</v>
          </cell>
          <cell r="G69">
            <v>3.2</v>
          </cell>
          <cell r="H69">
            <v>0.34</v>
          </cell>
          <cell r="I69">
            <v>0.34</v>
          </cell>
          <cell r="J69">
            <v>0.27</v>
          </cell>
          <cell r="K69">
            <v>0.54</v>
          </cell>
          <cell r="L69">
            <v>6.78</v>
          </cell>
          <cell r="M69">
            <v>0.86</v>
          </cell>
        </row>
        <row r="70">
          <cell r="B70">
            <v>1633.1600000000003</v>
          </cell>
          <cell r="C70">
            <v>1531.6000000000001</v>
          </cell>
          <cell r="D70">
            <v>1864.1</v>
          </cell>
          <cell r="E70">
            <v>1177.8199999999997</v>
          </cell>
          <cell r="F70">
            <v>1026.58</v>
          </cell>
          <cell r="G70">
            <v>1786.75</v>
          </cell>
          <cell r="H70">
            <v>1500.6800000000003</v>
          </cell>
          <cell r="I70">
            <v>1393.26</v>
          </cell>
          <cell r="J70">
            <v>989.23</v>
          </cell>
          <cell r="K70">
            <v>1485.68</v>
          </cell>
          <cell r="L70">
            <v>1735.5399999999997</v>
          </cell>
          <cell r="M70">
            <v>1456.2899999999997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-month"/>
      <sheetName val="st-detail"/>
      <sheetName val="Sheet2"/>
    </sheetNames>
    <sheetDataSet>
      <sheetData sheetId="2">
        <row r="22">
          <cell r="B22">
            <v>4.270344</v>
          </cell>
          <cell r="C22">
            <v>2.240993</v>
          </cell>
          <cell r="D22">
            <v>7.851284</v>
          </cell>
          <cell r="E22">
            <v>8.276605</v>
          </cell>
          <cell r="F22">
            <v>3.153221</v>
          </cell>
          <cell r="G22">
            <v>0.808099</v>
          </cell>
          <cell r="H22">
            <v>3.1692990699999997</v>
          </cell>
          <cell r="I22">
            <v>5.433008</v>
          </cell>
          <cell r="J22">
            <v>4.366879</v>
          </cell>
          <cell r="K22">
            <v>3.383176</v>
          </cell>
          <cell r="L22">
            <v>4.271525</v>
          </cell>
          <cell r="M22">
            <v>0.954792</v>
          </cell>
        </row>
        <row r="23">
          <cell r="B23">
            <v>8.89848055</v>
          </cell>
          <cell r="C23">
            <v>6.65171267</v>
          </cell>
          <cell r="D23">
            <v>6.41424304</v>
          </cell>
          <cell r="E23">
            <v>6.527116019999999</v>
          </cell>
          <cell r="F23">
            <v>7.24203806</v>
          </cell>
          <cell r="G23">
            <v>6.52538517</v>
          </cell>
          <cell r="H23">
            <v>6.242381480000001</v>
          </cell>
          <cell r="I23">
            <v>6.51212469</v>
          </cell>
          <cell r="J23">
            <v>6.60615804</v>
          </cell>
          <cell r="K23">
            <v>6.5804168</v>
          </cell>
          <cell r="L23">
            <v>7.15901587</v>
          </cell>
          <cell r="M23">
            <v>6.9088157</v>
          </cell>
        </row>
        <row r="24">
          <cell r="B24">
            <v>11.67744889</v>
          </cell>
          <cell r="C24">
            <v>11.23015273</v>
          </cell>
          <cell r="D24">
            <v>11.54192045</v>
          </cell>
          <cell r="E24">
            <v>12.26698007</v>
          </cell>
          <cell r="F24">
            <v>12.52171302</v>
          </cell>
          <cell r="G24">
            <v>12.027465289999999</v>
          </cell>
          <cell r="H24">
            <v>12.684327869999999</v>
          </cell>
          <cell r="I24">
            <v>12.56258891</v>
          </cell>
          <cell r="J24">
            <v>17.96415902</v>
          </cell>
          <cell r="K24">
            <v>15.005525720000001</v>
          </cell>
          <cell r="L24">
            <v>14.91235039</v>
          </cell>
          <cell r="M24">
            <v>16.59823801</v>
          </cell>
        </row>
        <row r="25">
          <cell r="B25">
            <v>973.16829944</v>
          </cell>
          <cell r="C25">
            <v>924.50235275</v>
          </cell>
          <cell r="D25">
            <v>1013.52893911</v>
          </cell>
          <cell r="E25">
            <v>1144.75410952</v>
          </cell>
          <cell r="F25">
            <v>928.5364907100001</v>
          </cell>
          <cell r="G25">
            <v>1024.00118965</v>
          </cell>
          <cell r="H25">
            <v>1336.54655783</v>
          </cell>
          <cell r="I25">
            <v>984.49494649</v>
          </cell>
          <cell r="J25">
            <v>1126.14494722</v>
          </cell>
          <cell r="K25">
            <v>1066.82026719</v>
          </cell>
          <cell r="L25">
            <v>1046.45433884</v>
          </cell>
          <cell r="M25">
            <v>1056.39110034</v>
          </cell>
        </row>
        <row r="34">
          <cell r="B34">
            <v>5896.71450187</v>
          </cell>
          <cell r="C34">
            <v>5290.89166347</v>
          </cell>
          <cell r="D34">
            <v>6696.6978077700005</v>
          </cell>
          <cell r="E34">
            <v>6906.25414689</v>
          </cell>
          <cell r="F34">
            <v>6173.85812762</v>
          </cell>
          <cell r="G34">
            <v>6677.59765176</v>
          </cell>
          <cell r="H34">
            <v>5910.28409794</v>
          </cell>
          <cell r="I34">
            <v>6544.66861753</v>
          </cell>
          <cell r="J34">
            <v>6478.20693129</v>
          </cell>
          <cell r="K34">
            <v>6743.06195191</v>
          </cell>
          <cell r="L34">
            <v>6056.78608274</v>
          </cell>
          <cell r="M34">
            <v>5696.019391600001</v>
          </cell>
        </row>
        <row r="35">
          <cell r="B35">
            <v>2098.03078739</v>
          </cell>
          <cell r="C35">
            <v>2093.62768352</v>
          </cell>
          <cell r="D35">
            <v>2323.0295044299996</v>
          </cell>
          <cell r="E35">
            <v>2697.9671529899997</v>
          </cell>
          <cell r="F35">
            <v>2245.0139618000003</v>
          </cell>
          <cell r="G35">
            <v>2207.7490739699997</v>
          </cell>
          <cell r="H35">
            <v>2769.39461722</v>
          </cell>
          <cell r="I35">
            <v>2369.49810989</v>
          </cell>
          <cell r="J35">
            <v>2528.1743637199997</v>
          </cell>
          <cell r="K35">
            <v>2242.72274346</v>
          </cell>
          <cell r="L35">
            <v>1236.41524473</v>
          </cell>
          <cell r="M35">
            <v>2808.58480049</v>
          </cell>
        </row>
        <row r="36">
          <cell r="B36">
            <v>1236.41036027</v>
          </cell>
          <cell r="C36">
            <v>1504.85450263</v>
          </cell>
          <cell r="D36">
            <v>1821.49680128</v>
          </cell>
          <cell r="E36">
            <v>1563.74646488</v>
          </cell>
          <cell r="F36">
            <v>2172.24384162</v>
          </cell>
          <cell r="G36">
            <v>1969.7359294</v>
          </cell>
          <cell r="H36">
            <v>1516.31689162</v>
          </cell>
          <cell r="I36">
            <v>1741.66870702</v>
          </cell>
          <cell r="J36">
            <v>1121.36794273</v>
          </cell>
          <cell r="K36">
            <v>1674.17240913</v>
          </cell>
          <cell r="L36">
            <v>1049.4116389</v>
          </cell>
          <cell r="M36">
            <v>943.66106988</v>
          </cell>
        </row>
        <row r="37">
          <cell r="B37">
            <v>3867.1859587800004</v>
          </cell>
          <cell r="C37">
            <v>3629.83064513</v>
          </cell>
          <cell r="D37">
            <v>4844.40431938</v>
          </cell>
          <cell r="E37">
            <v>3179.79458274</v>
          </cell>
          <cell r="F37">
            <v>3080.32292829</v>
          </cell>
          <cell r="G37">
            <v>3823.89806446</v>
          </cell>
          <cell r="H37">
            <v>3676.1710345799997</v>
          </cell>
          <cell r="I37">
            <v>3148.07868678</v>
          </cell>
          <cell r="J37">
            <v>2965.8158601100004</v>
          </cell>
          <cell r="K37">
            <v>3185.9192670300004</v>
          </cell>
          <cell r="L37">
            <v>3493.79184332</v>
          </cell>
          <cell r="M37">
            <v>3794.05735733</v>
          </cell>
        </row>
        <row r="38">
          <cell r="B38">
            <v>4050.4214587600004</v>
          </cell>
          <cell r="C38">
            <v>3843.75165566</v>
          </cell>
          <cell r="D38">
            <v>4500.59309065</v>
          </cell>
          <cell r="E38">
            <v>6059.74100472</v>
          </cell>
          <cell r="F38">
            <v>4356.42460063</v>
          </cell>
          <cell r="G38">
            <v>4876.01916026</v>
          </cell>
          <cell r="H38">
            <v>5484.76127876</v>
          </cell>
          <cell r="I38">
            <v>4514.845506199999</v>
          </cell>
          <cell r="J38">
            <v>4475.32585434</v>
          </cell>
          <cell r="K38">
            <v>5033.23544706</v>
          </cell>
          <cell r="L38">
            <v>4071.4171836799997</v>
          </cell>
          <cell r="M38">
            <v>3778.6097856700003</v>
          </cell>
        </row>
        <row r="39">
          <cell r="B39">
            <v>707.1848286100001</v>
          </cell>
          <cell r="C39">
            <v>752.2313540499999</v>
          </cell>
          <cell r="D39">
            <v>873.17392305</v>
          </cell>
          <cell r="E39">
            <v>646.62815302</v>
          </cell>
          <cell r="F39">
            <v>792.05595683</v>
          </cell>
          <cell r="G39">
            <v>1037.30000817</v>
          </cell>
          <cell r="H39">
            <v>1013.03565064</v>
          </cell>
          <cell r="I39">
            <v>729.60964278</v>
          </cell>
          <cell r="J39">
            <v>650.54101365</v>
          </cell>
          <cell r="K39">
            <v>685.02491891</v>
          </cell>
          <cell r="L39">
            <v>664.2822070499999</v>
          </cell>
          <cell r="M39">
            <v>786.90094442</v>
          </cell>
        </row>
        <row r="40">
          <cell r="B40">
            <v>186.72550428</v>
          </cell>
          <cell r="C40">
            <v>166.71108888999998</v>
          </cell>
          <cell r="D40">
            <v>177.45874346000002</v>
          </cell>
          <cell r="E40">
            <v>177.59537587</v>
          </cell>
          <cell r="F40">
            <v>183.92084528</v>
          </cell>
          <cell r="G40">
            <v>233.13998424000002</v>
          </cell>
          <cell r="H40">
            <v>303.55275945</v>
          </cell>
          <cell r="I40">
            <v>261.30313142</v>
          </cell>
          <cell r="J40">
            <v>232.10960413</v>
          </cell>
          <cell r="K40">
            <v>208.54967525</v>
          </cell>
          <cell r="L40">
            <v>182.2487549</v>
          </cell>
          <cell r="M40">
            <v>158.90803084</v>
          </cell>
        </row>
        <row r="41">
          <cell r="B41">
            <v>104.43136943</v>
          </cell>
          <cell r="C41">
            <v>111.50789031000001</v>
          </cell>
          <cell r="D41">
            <v>133.79177934</v>
          </cell>
          <cell r="E41">
            <v>128.23613928</v>
          </cell>
          <cell r="F41">
            <v>136.44661421</v>
          </cell>
          <cell r="G41">
            <v>146.28723454</v>
          </cell>
          <cell r="H41">
            <v>158.28125077</v>
          </cell>
          <cell r="I41">
            <v>125.11470012000001</v>
          </cell>
          <cell r="J41">
            <v>166.52922450999998</v>
          </cell>
          <cell r="K41">
            <v>155.15286181</v>
          </cell>
          <cell r="L41">
            <v>151.73704256</v>
          </cell>
          <cell r="M41">
            <v>119.88803509</v>
          </cell>
        </row>
        <row r="42">
          <cell r="B42">
            <v>37.40356835</v>
          </cell>
          <cell r="C42">
            <v>36.94549215</v>
          </cell>
          <cell r="D42">
            <v>43.22693126</v>
          </cell>
          <cell r="E42">
            <v>48.83291974</v>
          </cell>
          <cell r="F42">
            <v>45.81061282</v>
          </cell>
          <cell r="G42">
            <v>33.18066714</v>
          </cell>
          <cell r="H42">
            <v>31.92650962</v>
          </cell>
          <cell r="I42">
            <v>30.772465359999998</v>
          </cell>
          <cell r="J42">
            <v>29.74857439</v>
          </cell>
          <cell r="K42">
            <v>31.150112030000003</v>
          </cell>
          <cell r="L42">
            <v>27.58098773</v>
          </cell>
          <cell r="M42">
            <v>27.37907057</v>
          </cell>
        </row>
        <row r="43">
          <cell r="B43">
            <v>7.85592708</v>
          </cell>
          <cell r="C43">
            <v>7.59353598</v>
          </cell>
          <cell r="D43">
            <v>6.86678424</v>
          </cell>
          <cell r="E43">
            <v>8.20149664</v>
          </cell>
          <cell r="F43">
            <v>8.33672851</v>
          </cell>
          <cell r="G43">
            <v>10.98826358</v>
          </cell>
          <cell r="H43">
            <v>7.137339440000001</v>
          </cell>
          <cell r="I43">
            <v>8.53304331</v>
          </cell>
          <cell r="J43">
            <v>7.729880860000001</v>
          </cell>
          <cell r="K43">
            <v>8.24733778</v>
          </cell>
          <cell r="L43">
            <v>7.98038471</v>
          </cell>
          <cell r="M43">
            <v>7.48211422</v>
          </cell>
        </row>
        <row r="44">
          <cell r="B44">
            <v>19.6480772</v>
          </cell>
          <cell r="C44">
            <v>21.087768269999998</v>
          </cell>
          <cell r="D44">
            <v>28.57859938</v>
          </cell>
          <cell r="E44">
            <v>36.86775523</v>
          </cell>
          <cell r="F44">
            <v>38.758438579999996</v>
          </cell>
          <cell r="G44">
            <v>35.86171036</v>
          </cell>
          <cell r="H44">
            <v>27.734483989999998</v>
          </cell>
          <cell r="I44">
            <v>24.91200621</v>
          </cell>
          <cell r="J44">
            <v>25.18931147</v>
          </cell>
          <cell r="K44">
            <v>23.40913572</v>
          </cell>
          <cell r="L44">
            <v>24.87576251</v>
          </cell>
          <cell r="M44">
            <v>24.761303690000002</v>
          </cell>
        </row>
        <row r="45">
          <cell r="B45">
            <v>8.12220968</v>
          </cell>
          <cell r="C45">
            <v>8.00149086</v>
          </cell>
          <cell r="D45">
            <v>7.775892440000001</v>
          </cell>
          <cell r="E45">
            <v>7.86674543</v>
          </cell>
          <cell r="F45">
            <v>8.11137549</v>
          </cell>
          <cell r="G45">
            <v>8.96072894</v>
          </cell>
          <cell r="H45">
            <v>9.45854296</v>
          </cell>
          <cell r="I45">
            <v>7.71758917</v>
          </cell>
          <cell r="J45">
            <v>7.67364217</v>
          </cell>
          <cell r="K45">
            <v>8.55176305</v>
          </cell>
          <cell r="L45">
            <v>7.60967158</v>
          </cell>
          <cell r="M45">
            <v>8.9822035</v>
          </cell>
        </row>
        <row r="46">
          <cell r="B46">
            <v>0.12692182000000002</v>
          </cell>
          <cell r="C46">
            <v>0.11292597</v>
          </cell>
          <cell r="D46">
            <v>0.18219415</v>
          </cell>
          <cell r="E46">
            <v>0.11836867</v>
          </cell>
          <cell r="F46">
            <v>0.11897323</v>
          </cell>
          <cell r="G46">
            <v>0.13207001000000002</v>
          </cell>
          <cell r="H46">
            <v>0.10356858000000001</v>
          </cell>
          <cell r="I46">
            <v>0.07810077</v>
          </cell>
          <cell r="J46">
            <v>0.18713580999999999</v>
          </cell>
          <cell r="K46">
            <v>0.27306174</v>
          </cell>
          <cell r="L46">
            <v>0.10715516</v>
          </cell>
          <cell r="M46">
            <v>0.11212105</v>
          </cell>
        </row>
        <row r="47">
          <cell r="B47">
            <v>2.8596025800000002</v>
          </cell>
          <cell r="C47">
            <v>3.65481015</v>
          </cell>
          <cell r="D47">
            <v>2.73940063</v>
          </cell>
          <cell r="E47">
            <v>2.2045154300000003</v>
          </cell>
          <cell r="F47">
            <v>0.85763969</v>
          </cell>
          <cell r="G47">
            <v>1.09293792</v>
          </cell>
          <cell r="H47">
            <v>1.3163768999999998</v>
          </cell>
          <cell r="I47">
            <v>0.99538537</v>
          </cell>
          <cell r="J47">
            <v>1.50982576</v>
          </cell>
          <cell r="K47">
            <v>2.83192395</v>
          </cell>
          <cell r="L47">
            <v>0.99130451</v>
          </cell>
          <cell r="M47">
            <v>0.8185241600000001</v>
          </cell>
        </row>
        <row r="48">
          <cell r="B48">
            <v>3.240228</v>
          </cell>
          <cell r="C48">
            <v>3.2825576</v>
          </cell>
          <cell r="D48">
            <v>4.708712</v>
          </cell>
          <cell r="E48">
            <v>0</v>
          </cell>
          <cell r="F48">
            <v>1.480644</v>
          </cell>
          <cell r="G48">
            <v>0.0010508</v>
          </cell>
          <cell r="H48">
            <v>1.7082168</v>
          </cell>
          <cell r="I48">
            <v>5.7702144</v>
          </cell>
          <cell r="J48">
            <v>2.2727424</v>
          </cell>
          <cell r="K48">
            <v>1.4436863999999998</v>
          </cell>
          <cell r="L48">
            <v>1.6913664</v>
          </cell>
          <cell r="M48">
            <v>1.6882176</v>
          </cell>
        </row>
        <row r="49">
          <cell r="B49">
            <v>0.22182466</v>
          </cell>
          <cell r="C49">
            <v>0.9365288399999999</v>
          </cell>
          <cell r="D49">
            <v>0.96405976</v>
          </cell>
          <cell r="E49">
            <v>0.60780412</v>
          </cell>
          <cell r="F49">
            <v>0.45601502</v>
          </cell>
          <cell r="G49">
            <v>0.12358455</v>
          </cell>
          <cell r="H49">
            <v>0.13079796000000002</v>
          </cell>
          <cell r="I49">
            <v>0</v>
          </cell>
          <cell r="J49">
            <v>0</v>
          </cell>
          <cell r="K49">
            <v>0.00893566</v>
          </cell>
          <cell r="L49">
            <v>0</v>
          </cell>
          <cell r="M49">
            <v>0</v>
          </cell>
        </row>
        <row r="54">
          <cell r="B54">
            <v>18.819885120000002</v>
          </cell>
          <cell r="C54">
            <v>28.26489843</v>
          </cell>
          <cell r="D54">
            <v>57.02988228</v>
          </cell>
          <cell r="E54">
            <v>36.82338176</v>
          </cell>
          <cell r="F54">
            <v>16.45110336</v>
          </cell>
          <cell r="G54">
            <v>31.64515565</v>
          </cell>
          <cell r="H54">
            <v>10.74470598</v>
          </cell>
          <cell r="I54">
            <v>11.12912743</v>
          </cell>
          <cell r="J54">
            <v>16.1562448</v>
          </cell>
          <cell r="K54">
            <v>10.78316216</v>
          </cell>
          <cell r="L54">
            <v>10.20739912</v>
          </cell>
          <cell r="M54">
            <v>12.25723073</v>
          </cell>
        </row>
        <row r="55">
          <cell r="B55">
            <v>19239.14724276</v>
          </cell>
          <cell r="C55">
            <v>18445.67071006</v>
          </cell>
          <cell r="D55">
            <v>22554.203528099995</v>
          </cell>
          <cell r="E55">
            <v>22665.03421302</v>
          </cell>
          <cell r="F55">
            <v>20208.96864877001</v>
          </cell>
          <cell r="G55">
            <v>22136.26731586</v>
          </cell>
          <cell r="H55">
            <v>22277.53139039</v>
          </cell>
          <cell r="I55">
            <v>20528.26469385</v>
          </cell>
          <cell r="J55">
            <v>19859.253416419997</v>
          </cell>
          <cell r="K55">
            <v>21102.944602760006</v>
          </cell>
          <cell r="L55">
            <v>18055.659734700002</v>
          </cell>
          <cell r="M55">
            <v>19250.00835489</v>
          </cell>
        </row>
        <row r="61">
          <cell r="B61">
            <v>69.25022151</v>
          </cell>
          <cell r="C61">
            <v>139.77798677</v>
          </cell>
          <cell r="D61">
            <v>226.63995705000002</v>
          </cell>
          <cell r="E61">
            <v>23.128909</v>
          </cell>
          <cell r="F61">
            <v>84.60049955</v>
          </cell>
          <cell r="G61">
            <v>227.54635131</v>
          </cell>
          <cell r="H61">
            <v>312.44779657</v>
          </cell>
          <cell r="I61">
            <v>65.87739689</v>
          </cell>
          <cell r="J61">
            <v>113.020838</v>
          </cell>
          <cell r="K61">
            <v>33.96129782</v>
          </cell>
          <cell r="L61">
            <v>88.77494948</v>
          </cell>
          <cell r="M61">
            <v>539.95698264</v>
          </cell>
        </row>
        <row r="62">
          <cell r="B62">
            <v>672.064157</v>
          </cell>
          <cell r="C62">
            <v>551.366225</v>
          </cell>
          <cell r="D62">
            <v>673.645803</v>
          </cell>
          <cell r="E62">
            <v>641.412247</v>
          </cell>
          <cell r="F62">
            <v>544.328262</v>
          </cell>
          <cell r="G62">
            <v>1002.728043</v>
          </cell>
          <cell r="H62">
            <v>241.205441</v>
          </cell>
          <cell r="I62">
            <v>833.5451157</v>
          </cell>
          <cell r="J62">
            <v>522.71654</v>
          </cell>
          <cell r="K62">
            <v>706.63428</v>
          </cell>
          <cell r="L62">
            <v>737.711596</v>
          </cell>
          <cell r="M62">
            <v>1577.511888</v>
          </cell>
        </row>
        <row r="63">
          <cell r="B63">
            <v>730.7394888</v>
          </cell>
          <cell r="C63">
            <v>923.447944</v>
          </cell>
          <cell r="D63">
            <v>1406.18486431</v>
          </cell>
          <cell r="E63">
            <v>656.0850154</v>
          </cell>
          <cell r="F63">
            <v>451.9003079</v>
          </cell>
          <cell r="G63">
            <v>629.98766894</v>
          </cell>
          <cell r="H63">
            <v>633.439363</v>
          </cell>
          <cell r="I63">
            <v>483.23066144</v>
          </cell>
          <cell r="J63">
            <v>420.236176</v>
          </cell>
          <cell r="K63">
            <v>498.83730725</v>
          </cell>
          <cell r="L63">
            <v>423.61986962000003</v>
          </cell>
          <cell r="M63">
            <v>608.6788454800001</v>
          </cell>
        </row>
        <row r="64">
          <cell r="B64">
            <v>4.013641</v>
          </cell>
          <cell r="C64">
            <v>3.241521</v>
          </cell>
          <cell r="D64">
            <v>7.442758</v>
          </cell>
          <cell r="E64">
            <v>4.323597599999999</v>
          </cell>
          <cell r="F64">
            <v>3.751623</v>
          </cell>
          <cell r="G64">
            <v>6.222357</v>
          </cell>
          <cell r="H64">
            <v>4.763378</v>
          </cell>
          <cell r="I64">
            <v>5.083535</v>
          </cell>
          <cell r="J64">
            <v>4.078652</v>
          </cell>
          <cell r="K64">
            <v>6.008813</v>
          </cell>
          <cell r="L64">
            <v>5.593997</v>
          </cell>
          <cell r="M64">
            <v>4.8302846200000005</v>
          </cell>
        </row>
        <row r="65">
          <cell r="B65">
            <v>958.5413361799999</v>
          </cell>
          <cell r="C65">
            <v>762.675155</v>
          </cell>
          <cell r="D65">
            <v>1047.21216471</v>
          </cell>
          <cell r="E65">
            <v>750.08392564</v>
          </cell>
          <cell r="F65">
            <v>605.47767643</v>
          </cell>
          <cell r="G65">
            <v>723.897274</v>
          </cell>
          <cell r="H65">
            <v>517.591066</v>
          </cell>
          <cell r="I65">
            <v>818.579201</v>
          </cell>
          <cell r="J65">
            <v>969.3313677000001</v>
          </cell>
          <cell r="K65">
            <v>882.360016</v>
          </cell>
          <cell r="L65">
            <v>834.6836688</v>
          </cell>
          <cell r="M65">
            <v>1096.23439153</v>
          </cell>
        </row>
        <row r="66">
          <cell r="B66">
            <v>0.840172</v>
          </cell>
          <cell r="C66">
            <v>0.67501</v>
          </cell>
          <cell r="D66">
            <v>2.167235</v>
          </cell>
          <cell r="E66">
            <v>0.485975</v>
          </cell>
          <cell r="F66">
            <v>0.611531</v>
          </cell>
          <cell r="G66">
            <v>1.207951</v>
          </cell>
          <cell r="H66">
            <v>0.979958</v>
          </cell>
          <cell r="I66">
            <v>1.227848</v>
          </cell>
          <cell r="J66">
            <v>0.749822</v>
          </cell>
          <cell r="K66">
            <v>1.084111</v>
          </cell>
          <cell r="L66">
            <v>0.672424</v>
          </cell>
          <cell r="M66">
            <v>0.927783</v>
          </cell>
        </row>
        <row r="67">
          <cell r="B67">
            <v>13.475734</v>
          </cell>
          <cell r="C67">
            <v>13.927531349999999</v>
          </cell>
          <cell r="D67">
            <v>20.381196</v>
          </cell>
          <cell r="E67">
            <v>24.27324</v>
          </cell>
          <cell r="F67">
            <v>33.019131</v>
          </cell>
          <cell r="G67">
            <v>64.894421</v>
          </cell>
          <cell r="H67">
            <v>46.323615479999994</v>
          </cell>
          <cell r="I67">
            <v>60.355437</v>
          </cell>
          <cell r="J67">
            <v>29.09132314</v>
          </cell>
          <cell r="K67">
            <v>26.158833</v>
          </cell>
          <cell r="L67">
            <v>31.628612</v>
          </cell>
          <cell r="M67">
            <v>23.106244</v>
          </cell>
        </row>
        <row r="68">
          <cell r="B68">
            <v>0.251047</v>
          </cell>
          <cell r="C68">
            <v>0.32886102</v>
          </cell>
          <cell r="D68">
            <v>0.50547924</v>
          </cell>
          <cell r="E68">
            <v>0.275713</v>
          </cell>
          <cell r="F68">
            <v>0.084327</v>
          </cell>
          <cell r="G68">
            <v>0.47475582</v>
          </cell>
          <cell r="H68">
            <v>0.204498</v>
          </cell>
          <cell r="I68">
            <v>0.164086</v>
          </cell>
          <cell r="J68">
            <v>0.104354</v>
          </cell>
          <cell r="K68">
            <v>0.367599</v>
          </cell>
          <cell r="L68">
            <v>0.519722</v>
          </cell>
          <cell r="M68">
            <v>0.276551</v>
          </cell>
        </row>
        <row r="69">
          <cell r="B69">
            <v>29.74721428</v>
          </cell>
          <cell r="C69">
            <v>23.38774696</v>
          </cell>
          <cell r="D69">
            <v>24.256207</v>
          </cell>
          <cell r="E69">
            <v>25.77684</v>
          </cell>
          <cell r="F69">
            <v>25.85674056</v>
          </cell>
          <cell r="G69">
            <v>29.46471869</v>
          </cell>
          <cell r="H69">
            <v>36.07015552</v>
          </cell>
          <cell r="I69">
            <v>25.258868510000003</v>
          </cell>
          <cell r="J69">
            <v>31.025546239999997</v>
          </cell>
          <cell r="K69">
            <v>31.1672025</v>
          </cell>
          <cell r="L69">
            <v>29.16069472</v>
          </cell>
          <cell r="M69">
            <v>27.55903511</v>
          </cell>
        </row>
        <row r="72">
          <cell r="B72">
            <v>4.2759339</v>
          </cell>
          <cell r="C72">
            <v>7.09625652</v>
          </cell>
          <cell r="D72">
            <v>8.414959880000001</v>
          </cell>
          <cell r="E72">
            <v>3.4081142</v>
          </cell>
          <cell r="F72">
            <v>7.059113</v>
          </cell>
          <cell r="G72">
            <v>6.2701222</v>
          </cell>
          <cell r="H72">
            <v>6.344726769999999</v>
          </cell>
          <cell r="I72">
            <v>3.549652</v>
          </cell>
          <cell r="J72">
            <v>3.69306907</v>
          </cell>
          <cell r="K72">
            <v>3.699319</v>
          </cell>
          <cell r="L72">
            <v>5.05287078</v>
          </cell>
          <cell r="M72">
            <v>9.020562</v>
          </cell>
        </row>
        <row r="73">
          <cell r="B73">
            <v>2.335733</v>
          </cell>
          <cell r="C73">
            <v>2.949881</v>
          </cell>
          <cell r="D73">
            <v>2.879267</v>
          </cell>
          <cell r="E73">
            <v>2.08009</v>
          </cell>
          <cell r="F73">
            <v>2.021837</v>
          </cell>
          <cell r="G73">
            <v>1.743059</v>
          </cell>
          <cell r="H73">
            <v>1.811587</v>
          </cell>
          <cell r="I73">
            <v>2.070384</v>
          </cell>
          <cell r="J73">
            <v>3.1092181</v>
          </cell>
          <cell r="K73">
            <v>4.212466</v>
          </cell>
          <cell r="L73">
            <v>3.007053</v>
          </cell>
          <cell r="M73">
            <v>3.971812</v>
          </cell>
        </row>
        <row r="74">
          <cell r="B74">
            <v>0.165232</v>
          </cell>
          <cell r="C74">
            <v>0.150781</v>
          </cell>
          <cell r="D74">
            <v>0.134913</v>
          </cell>
          <cell r="E74">
            <v>0.08006253999999999</v>
          </cell>
          <cell r="F74">
            <v>0.166179</v>
          </cell>
          <cell r="G74">
            <v>0.205301</v>
          </cell>
          <cell r="H74">
            <v>0.042067</v>
          </cell>
          <cell r="I74">
            <v>0.170194</v>
          </cell>
          <cell r="J74">
            <v>0.051416</v>
          </cell>
          <cell r="K74">
            <v>0.112234</v>
          </cell>
          <cell r="L74">
            <v>0.171429</v>
          </cell>
          <cell r="M74">
            <v>0.184094</v>
          </cell>
        </row>
        <row r="75">
          <cell r="B75">
            <v>1.944</v>
          </cell>
          <cell r="C75">
            <v>1.944</v>
          </cell>
          <cell r="D75">
            <v>3.888</v>
          </cell>
          <cell r="E75">
            <v>3.888</v>
          </cell>
          <cell r="F75">
            <v>6E-05</v>
          </cell>
          <cell r="G75">
            <v>0.0027</v>
          </cell>
          <cell r="H75">
            <v>1.944</v>
          </cell>
          <cell r="I75">
            <v>0.97278</v>
          </cell>
          <cell r="J75">
            <v>1.94403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0.272505</v>
          </cell>
          <cell r="C76">
            <v>0.331365</v>
          </cell>
          <cell r="D76">
            <v>0.291485</v>
          </cell>
          <cell r="E76">
            <v>0.135396</v>
          </cell>
          <cell r="F76">
            <v>0.18661</v>
          </cell>
          <cell r="G76">
            <v>0.074227</v>
          </cell>
          <cell r="H76">
            <v>0.047642</v>
          </cell>
          <cell r="I76">
            <v>0.001047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81">
          <cell r="B81">
            <v>0.52028257</v>
          </cell>
          <cell r="C81">
            <v>0.49537718</v>
          </cell>
          <cell r="D81">
            <v>2.1303961499999997</v>
          </cell>
          <cell r="E81">
            <v>1.8966147</v>
          </cell>
          <cell r="F81">
            <v>0.8220407</v>
          </cell>
          <cell r="G81">
            <v>4.29695877</v>
          </cell>
          <cell r="H81">
            <v>1.86110479</v>
          </cell>
          <cell r="I81">
            <v>1.26186366</v>
          </cell>
          <cell r="J81">
            <v>0.21608223999999998</v>
          </cell>
          <cell r="K81">
            <v>2.80737746</v>
          </cell>
          <cell r="L81">
            <v>1.3049654499999999</v>
          </cell>
          <cell r="M81">
            <v>2.17278388</v>
          </cell>
        </row>
        <row r="82">
          <cell r="B82">
            <v>2492.7070422399997</v>
          </cell>
          <cell r="C82">
            <v>2434.0366348000002</v>
          </cell>
          <cell r="D82">
            <v>3434.025969339999</v>
          </cell>
          <cell r="E82">
            <v>2145.6103450800006</v>
          </cell>
          <cell r="F82">
            <v>1763.03915914</v>
          </cell>
          <cell r="G82">
            <v>2699.82400773</v>
          </cell>
          <cell r="H82">
            <v>1808.2456981999999</v>
          </cell>
          <cell r="I82">
            <v>2306.7810782000006</v>
          </cell>
          <cell r="J82">
            <v>2103.7353134900004</v>
          </cell>
          <cell r="K82">
            <v>2200.79403203</v>
          </cell>
          <cell r="L82">
            <v>2166.1733768499994</v>
          </cell>
          <cell r="M82">
            <v>3895.3860492600006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61">
      <selection activeCell="A84" sqref="A84:IV108"/>
    </sheetView>
  </sheetViews>
  <sheetFormatPr defaultColWidth="9.33203125" defaultRowHeight="21"/>
  <cols>
    <col min="1" max="1" width="25.5" style="0" customWidth="1"/>
    <col min="2" max="13" width="13.5" style="0" bestFit="1" customWidth="1"/>
    <col min="14" max="14" width="15.16015625" style="0" bestFit="1" customWidth="1"/>
  </cols>
  <sheetData>
    <row r="1" spans="1:14" ht="30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62">
        <v>239818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1" t="s">
        <v>21</v>
      </c>
      <c r="N2" s="71"/>
    </row>
    <row r="3" spans="1:14" ht="23.25">
      <c r="A3" s="38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30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11338.064</v>
      </c>
      <c r="C5" s="6">
        <f t="shared" si="0"/>
        <v>11659.793599999999</v>
      </c>
      <c r="D5" s="6">
        <f t="shared" si="0"/>
        <v>14061.38082</v>
      </c>
      <c r="E5" s="6">
        <f t="shared" si="0"/>
        <v>12516.9525</v>
      </c>
      <c r="F5" s="6">
        <f t="shared" si="0"/>
        <v>12114.5013</v>
      </c>
      <c r="G5" s="6">
        <f t="shared" si="0"/>
        <v>14943.372600000002</v>
      </c>
      <c r="H5" s="6">
        <f t="shared" si="0"/>
        <v>13279.67086</v>
      </c>
      <c r="I5" s="6">
        <f t="shared" si="0"/>
        <v>13576.3413</v>
      </c>
      <c r="J5" s="6">
        <f t="shared" si="0"/>
        <v>12750.189999999999</v>
      </c>
      <c r="K5" s="6">
        <f t="shared" si="0"/>
        <v>13393.5513</v>
      </c>
      <c r="L5" s="6">
        <f t="shared" si="0"/>
        <v>13031.390000000003</v>
      </c>
      <c r="M5" s="6">
        <f t="shared" si="0"/>
        <v>12643.069000000001</v>
      </c>
      <c r="N5" s="21">
        <f aca="true" t="shared" si="1" ref="N5:N11">SUM(B5:M5)</f>
        <v>155308.27728</v>
      </c>
    </row>
    <row r="6" spans="1:14" ht="23.25">
      <c r="A6" s="19">
        <v>2539</v>
      </c>
      <c r="B6" s="8">
        <f aca="true" t="shared" si="2" ref="B6:M6">SUM(B27,B48)</f>
        <v>12396.767000000002</v>
      </c>
      <c r="C6" s="8">
        <f t="shared" si="2"/>
        <v>12897.591400000001</v>
      </c>
      <c r="D6" s="8">
        <f t="shared" si="2"/>
        <v>16320.782000000003</v>
      </c>
      <c r="E6" s="8">
        <f t="shared" si="2"/>
        <v>14561.206999999999</v>
      </c>
      <c r="F6" s="8">
        <f t="shared" si="2"/>
        <v>13258.7359</v>
      </c>
      <c r="G6" s="8">
        <f t="shared" si="2"/>
        <v>14820.389000000003</v>
      </c>
      <c r="H6" s="8">
        <f t="shared" si="2"/>
        <v>14869.7815</v>
      </c>
      <c r="I6" s="8">
        <f t="shared" si="2"/>
        <v>13880.179799999996</v>
      </c>
      <c r="J6" s="8">
        <f t="shared" si="2"/>
        <v>13284.8892</v>
      </c>
      <c r="K6" s="8">
        <f t="shared" si="2"/>
        <v>13655.623</v>
      </c>
      <c r="L6" s="8">
        <f t="shared" si="2"/>
        <v>13596.737199999998</v>
      </c>
      <c r="M6" s="8">
        <f t="shared" si="2"/>
        <v>13657.036699999997</v>
      </c>
      <c r="N6" s="22">
        <f t="shared" si="1"/>
        <v>167199.7197</v>
      </c>
    </row>
    <row r="7" spans="1:14" ht="23.25">
      <c r="A7" s="19">
        <v>2540</v>
      </c>
      <c r="B7" s="8">
        <f aca="true" t="shared" si="3" ref="B7:M7">SUM(B28,B49)</f>
        <v>13750.743</v>
      </c>
      <c r="C7" s="8">
        <f t="shared" si="3"/>
        <v>14398.670000000004</v>
      </c>
      <c r="D7" s="8">
        <f t="shared" si="3"/>
        <v>16671.6172</v>
      </c>
      <c r="E7" s="8">
        <f t="shared" si="3"/>
        <v>16243.991700000002</v>
      </c>
      <c r="F7" s="8">
        <f t="shared" si="3"/>
        <v>14890.958</v>
      </c>
      <c r="G7" s="8">
        <f t="shared" si="3"/>
        <v>15229.9044</v>
      </c>
      <c r="H7" s="8">
        <f t="shared" si="3"/>
        <v>15732.5838</v>
      </c>
      <c r="I7" s="8">
        <f t="shared" si="3"/>
        <v>15095.708599999998</v>
      </c>
      <c r="J7" s="8">
        <f t="shared" si="3"/>
        <v>14677.044000000005</v>
      </c>
      <c r="K7" s="8">
        <f t="shared" si="3"/>
        <v>14313.948900000003</v>
      </c>
      <c r="L7" s="8">
        <f t="shared" si="3"/>
        <v>14563.619</v>
      </c>
      <c r="M7" s="8">
        <f t="shared" si="3"/>
        <v>14599.063189999997</v>
      </c>
      <c r="N7" s="22">
        <f t="shared" si="1"/>
        <v>180167.85179000002</v>
      </c>
    </row>
    <row r="8" spans="1:14" ht="23.25">
      <c r="A8" s="19">
        <v>2541</v>
      </c>
      <c r="B8" s="8">
        <f aca="true" t="shared" si="4" ref="B8:M8">SUM(B29,B50)</f>
        <v>11833.43</v>
      </c>
      <c r="C8" s="8">
        <f t="shared" si="4"/>
        <v>11433.525000000003</v>
      </c>
      <c r="D8" s="8">
        <f t="shared" si="4"/>
        <v>13603.657999999996</v>
      </c>
      <c r="E8" s="8">
        <f t="shared" si="4"/>
        <v>13300.846000000001</v>
      </c>
      <c r="F8" s="8">
        <f t="shared" si="4"/>
        <v>12760.401999999998</v>
      </c>
      <c r="G8" s="8">
        <f t="shared" si="4"/>
        <v>13377.641000000001</v>
      </c>
      <c r="H8" s="8">
        <f t="shared" si="4"/>
        <v>14226.976999999997</v>
      </c>
      <c r="I8" s="8">
        <f t="shared" si="4"/>
        <v>13747.269999999999</v>
      </c>
      <c r="J8" s="8">
        <f t="shared" si="4"/>
        <v>13447.22</v>
      </c>
      <c r="K8" s="8">
        <f t="shared" si="4"/>
        <v>12739.130000000001</v>
      </c>
      <c r="L8" s="8">
        <f t="shared" si="4"/>
        <v>12494.37</v>
      </c>
      <c r="M8" s="8">
        <f t="shared" si="4"/>
        <v>12598.950000000003</v>
      </c>
      <c r="N8" s="22">
        <f t="shared" si="1"/>
        <v>155563.41900000002</v>
      </c>
    </row>
    <row r="9" spans="1:14" ht="23.25">
      <c r="A9" s="19">
        <v>2542</v>
      </c>
      <c r="B9" s="8">
        <f aca="true" t="shared" si="5" ref="B9:M9">SUM(B30,B51)</f>
        <v>12931.620000000003</v>
      </c>
      <c r="C9" s="8">
        <f t="shared" si="5"/>
        <v>12761.680000000002</v>
      </c>
      <c r="D9" s="8">
        <f t="shared" si="5"/>
        <v>13758.85</v>
      </c>
      <c r="E9" s="8">
        <f t="shared" si="5"/>
        <v>12966.959999999997</v>
      </c>
      <c r="F9" s="8">
        <f t="shared" si="5"/>
        <v>12984.059999999998</v>
      </c>
      <c r="G9" s="8">
        <f t="shared" si="5"/>
        <v>14748.080000000002</v>
      </c>
      <c r="H9" s="8">
        <f t="shared" si="5"/>
        <v>14676.200000000004</v>
      </c>
      <c r="I9" s="8">
        <f t="shared" si="5"/>
        <v>12835.64</v>
      </c>
      <c r="J9" s="8">
        <f t="shared" si="5"/>
        <v>13946.440000000002</v>
      </c>
      <c r="K9" s="8">
        <f t="shared" si="5"/>
        <v>14101.449999999999</v>
      </c>
      <c r="L9" s="8">
        <f t="shared" si="5"/>
        <v>14325.019999999997</v>
      </c>
      <c r="M9" s="8">
        <f t="shared" si="5"/>
        <v>13855.5</v>
      </c>
      <c r="N9" s="22">
        <f t="shared" si="1"/>
        <v>163891.5</v>
      </c>
    </row>
    <row r="10" spans="1:14" ht="23.25">
      <c r="A10" s="19">
        <v>2543</v>
      </c>
      <c r="B10" s="8">
        <f aca="true" t="shared" si="6" ref="B10:M10">SUM(B31,B52)</f>
        <v>13518.169999999998</v>
      </c>
      <c r="C10" s="8">
        <f t="shared" si="6"/>
        <v>15972.926</v>
      </c>
      <c r="D10" s="8">
        <f t="shared" si="6"/>
        <v>16868.949999999997</v>
      </c>
      <c r="E10" s="8">
        <f t="shared" si="6"/>
        <v>13974.769999999999</v>
      </c>
      <c r="F10" s="8">
        <f t="shared" si="6"/>
        <v>13771.38</v>
      </c>
      <c r="G10" s="8">
        <f t="shared" si="6"/>
        <v>14974.96</v>
      </c>
      <c r="H10" s="8">
        <f t="shared" si="6"/>
        <v>12575.14</v>
      </c>
      <c r="I10" s="8">
        <f t="shared" si="6"/>
        <v>13798.17</v>
      </c>
      <c r="J10" s="8">
        <f t="shared" si="6"/>
        <v>13333.93</v>
      </c>
      <c r="K10" s="8">
        <f t="shared" si="6"/>
        <v>13577.02</v>
      </c>
      <c r="L10" s="8">
        <f t="shared" si="6"/>
        <v>12933.46</v>
      </c>
      <c r="M10" s="8">
        <f t="shared" si="6"/>
        <v>13523.04</v>
      </c>
      <c r="N10" s="22">
        <f t="shared" si="1"/>
        <v>168821.91599999997</v>
      </c>
    </row>
    <row r="11" spans="1:14" ht="23.25">
      <c r="A11" s="19">
        <v>2544</v>
      </c>
      <c r="B11" s="8">
        <f aca="true" t="shared" si="7" ref="B11:M11">SUM(B32,B53)</f>
        <v>12946.359999999999</v>
      </c>
      <c r="C11" s="8">
        <f t="shared" si="7"/>
        <v>13555.320000000003</v>
      </c>
      <c r="D11" s="8">
        <f t="shared" si="7"/>
        <v>15494.810000000003</v>
      </c>
      <c r="E11" s="8">
        <f t="shared" si="7"/>
        <v>15311.03</v>
      </c>
      <c r="F11" s="8">
        <f t="shared" si="7"/>
        <v>12770.86</v>
      </c>
      <c r="G11" s="8">
        <f t="shared" si="7"/>
        <v>15454.650000000001</v>
      </c>
      <c r="H11" s="8">
        <f t="shared" si="7"/>
        <v>14993.749999999998</v>
      </c>
      <c r="I11" s="8">
        <f t="shared" si="7"/>
        <v>15051.919999999996</v>
      </c>
      <c r="J11" s="8">
        <f t="shared" si="7"/>
        <v>15190.51</v>
      </c>
      <c r="K11" s="8">
        <f t="shared" si="7"/>
        <v>15548.029999999999</v>
      </c>
      <c r="L11" s="8">
        <f t="shared" si="7"/>
        <v>16077.989999999998</v>
      </c>
      <c r="M11" s="8">
        <f t="shared" si="7"/>
        <v>15204.519999999999</v>
      </c>
      <c r="N11" s="22">
        <f t="shared" si="1"/>
        <v>177599.74999999997</v>
      </c>
    </row>
    <row r="12" spans="1:14" ht="23.25">
      <c r="A12" s="19">
        <v>2545</v>
      </c>
      <c r="B12" s="8">
        <f aca="true" t="shared" si="8" ref="B12:M12">SUM(B33,B54)</f>
        <v>17432.203</v>
      </c>
      <c r="C12" s="8">
        <f t="shared" si="8"/>
        <v>16516.25</v>
      </c>
      <c r="D12" s="8">
        <f t="shared" si="8"/>
        <v>15615.300000000001</v>
      </c>
      <c r="E12" s="8">
        <f t="shared" si="8"/>
        <v>17798.25</v>
      </c>
      <c r="F12" s="8">
        <f t="shared" si="8"/>
        <v>14657.5</v>
      </c>
      <c r="G12" s="8">
        <f t="shared" si="8"/>
        <v>18676.070000000003</v>
      </c>
      <c r="H12" s="8">
        <f t="shared" si="8"/>
        <v>18819.920000000002</v>
      </c>
      <c r="I12" s="8">
        <f t="shared" si="8"/>
        <v>18533.33</v>
      </c>
      <c r="J12" s="8">
        <f t="shared" si="8"/>
        <v>15705.220000000001</v>
      </c>
      <c r="K12" s="8">
        <f t="shared" si="8"/>
        <v>18441.79</v>
      </c>
      <c r="L12" s="8">
        <f t="shared" si="8"/>
        <v>19001.339999999997</v>
      </c>
      <c r="M12" s="8">
        <f t="shared" si="8"/>
        <v>16955.8</v>
      </c>
      <c r="N12" s="22">
        <f aca="true" t="shared" si="9" ref="N12:N17">SUM(B12:M12)</f>
        <v>208152.973</v>
      </c>
    </row>
    <row r="13" spans="1:14" ht="23.25">
      <c r="A13" s="19">
        <v>2546</v>
      </c>
      <c r="B13" s="8">
        <f aca="true" t="shared" si="10" ref="B13:M13">SUM(B34,B55)</f>
        <v>19015.25356735</v>
      </c>
      <c r="C13" s="8">
        <f t="shared" si="10"/>
        <v>19966.960963069996</v>
      </c>
      <c r="D13" s="8">
        <f t="shared" si="10"/>
        <v>20307.764907880002</v>
      </c>
      <c r="E13" s="8">
        <f t="shared" si="10"/>
        <v>21841.912023484016</v>
      </c>
      <c r="F13" s="8">
        <f t="shared" si="10"/>
        <v>17551.108737769995</v>
      </c>
      <c r="G13" s="8">
        <f t="shared" si="10"/>
        <v>22308.82188646999</v>
      </c>
      <c r="H13" s="8">
        <f t="shared" si="10"/>
        <v>22016.363074839996</v>
      </c>
      <c r="I13" s="8">
        <f t="shared" si="10"/>
        <v>21091.680773719996</v>
      </c>
      <c r="J13" s="8">
        <f t="shared" si="10"/>
        <v>20169.9310692</v>
      </c>
      <c r="K13" s="8">
        <f t="shared" si="10"/>
        <v>21482.870619549998</v>
      </c>
      <c r="L13" s="8">
        <f t="shared" si="10"/>
        <v>20595.784278309995</v>
      </c>
      <c r="M13" s="8">
        <f t="shared" si="10"/>
        <v>20292.51357747</v>
      </c>
      <c r="N13" s="22">
        <f t="shared" si="9"/>
        <v>246640.96547911398</v>
      </c>
    </row>
    <row r="14" spans="1:14" ht="23.25">
      <c r="A14" s="19">
        <v>2547</v>
      </c>
      <c r="B14" s="8">
        <f aca="true" t="shared" si="11" ref="B14:M14">SUM(B35,B56)</f>
        <v>21731.854284999998</v>
      </c>
      <c r="C14" s="8">
        <f t="shared" si="11"/>
        <v>20879.70734486</v>
      </c>
      <c r="D14" s="8">
        <f t="shared" si="11"/>
        <v>25988.229497439996</v>
      </c>
      <c r="E14" s="8">
        <f t="shared" si="11"/>
        <v>24810.6445581</v>
      </c>
      <c r="F14" s="8">
        <f t="shared" si="11"/>
        <v>21972.00780791001</v>
      </c>
      <c r="G14" s="8">
        <f t="shared" si="11"/>
        <v>24836.09132359</v>
      </c>
      <c r="H14" s="8">
        <f t="shared" si="11"/>
        <v>24085.77708859</v>
      </c>
      <c r="I14" s="8">
        <f t="shared" si="11"/>
        <v>22835.04577205</v>
      </c>
      <c r="J14" s="8">
        <f t="shared" si="11"/>
        <v>21962.988729909997</v>
      </c>
      <c r="K14" s="8">
        <f t="shared" si="11"/>
        <v>23303.738634790006</v>
      </c>
      <c r="L14" s="8">
        <f t="shared" si="11"/>
        <v>20221.83311155</v>
      </c>
      <c r="M14" s="8">
        <f t="shared" si="11"/>
        <v>23145.39440415</v>
      </c>
      <c r="N14" s="22">
        <f t="shared" si="9"/>
        <v>275773.31255794</v>
      </c>
    </row>
    <row r="15" spans="1:14" ht="23.25">
      <c r="A15" s="19">
        <v>2548</v>
      </c>
      <c r="B15" s="8">
        <f aca="true" t="shared" si="12" ref="B15:M15">SUM(B36,B57)</f>
        <v>22184.316880149996</v>
      </c>
      <c r="C15" s="8">
        <f t="shared" si="12"/>
        <v>24558.307293870006</v>
      </c>
      <c r="D15" s="8">
        <f t="shared" si="12"/>
        <v>25005.096280309997</v>
      </c>
      <c r="E15" s="8">
        <f t="shared" si="12"/>
        <v>24699.156971360004</v>
      </c>
      <c r="F15" s="8">
        <f t="shared" si="12"/>
        <v>21590.79039818001</v>
      </c>
      <c r="G15" s="8">
        <f t="shared" si="12"/>
        <v>26176.806733539997</v>
      </c>
      <c r="H15" s="8">
        <f t="shared" si="12"/>
        <v>25344.71220616</v>
      </c>
      <c r="I15" s="8">
        <f t="shared" si="12"/>
        <v>23968.203452769994</v>
      </c>
      <c r="J15" s="8">
        <f t="shared" si="12"/>
        <v>22151.94452014</v>
      </c>
      <c r="K15" s="8">
        <f t="shared" si="12"/>
        <v>22039.878432569996</v>
      </c>
      <c r="L15" s="8">
        <f t="shared" si="12"/>
        <v>20185.973724580002</v>
      </c>
      <c r="M15" s="8">
        <f t="shared" si="12"/>
        <v>21490.24391363</v>
      </c>
      <c r="N15" s="22">
        <f t="shared" si="9"/>
        <v>279395.43080726</v>
      </c>
    </row>
    <row r="16" spans="1:14" ht="23.25">
      <c r="A16" s="19">
        <v>2549</v>
      </c>
      <c r="B16" s="8">
        <f aca="true" t="shared" si="13" ref="B16:M16">SUM(B37,B58)</f>
        <v>20135.743878889996</v>
      </c>
      <c r="C16" s="8">
        <f t="shared" si="13"/>
        <v>20196.377360330003</v>
      </c>
      <c r="D16" s="8">
        <f t="shared" si="13"/>
        <v>22621.28046135</v>
      </c>
      <c r="E16" s="8">
        <f t="shared" si="13"/>
        <v>23960.377943400006</v>
      </c>
      <c r="F16" s="8">
        <f t="shared" si="13"/>
        <v>21132.405461860006</v>
      </c>
      <c r="G16" s="8">
        <f t="shared" si="13"/>
        <v>24722.849365549995</v>
      </c>
      <c r="H16" s="8">
        <f t="shared" si="13"/>
        <v>24034.152702900006</v>
      </c>
      <c r="I16" s="8">
        <f t="shared" si="13"/>
        <v>24544.10420122</v>
      </c>
      <c r="J16" s="8">
        <f t="shared" si="13"/>
        <v>24172.826466010007</v>
      </c>
      <c r="K16" s="8">
        <f t="shared" si="13"/>
        <v>23166.750148580002</v>
      </c>
      <c r="L16" s="8">
        <f t="shared" si="13"/>
        <v>21950.635963900004</v>
      </c>
      <c r="M16" s="8">
        <f t="shared" si="13"/>
        <v>23458.15890389</v>
      </c>
      <c r="N16" s="22">
        <f t="shared" si="9"/>
        <v>274095.66285788</v>
      </c>
    </row>
    <row r="17" spans="1:14" ht="23.25">
      <c r="A17" s="19">
        <v>2550</v>
      </c>
      <c r="B17" s="8">
        <f aca="true" t="shared" si="14" ref="B17:M17">SUM(B38,B59)</f>
        <v>24183.74701643</v>
      </c>
      <c r="C17" s="8">
        <f t="shared" si="14"/>
        <v>24720.760167259996</v>
      </c>
      <c r="D17" s="8">
        <f t="shared" si="14"/>
        <v>25357.770162229997</v>
      </c>
      <c r="E17" s="8">
        <f t="shared" si="14"/>
        <v>25559.24751084</v>
      </c>
      <c r="F17" s="8">
        <f t="shared" si="14"/>
        <v>23678.899829199996</v>
      </c>
      <c r="G17" s="8">
        <f t="shared" si="14"/>
        <v>26329.242125039993</v>
      </c>
      <c r="H17" s="8">
        <f t="shared" si="14"/>
        <v>23713.952367120008</v>
      </c>
      <c r="I17" s="8">
        <f t="shared" si="14"/>
        <v>23367.963376730004</v>
      </c>
      <c r="J17" s="8">
        <f t="shared" si="14"/>
        <v>22392.69258832</v>
      </c>
      <c r="K17" s="8">
        <f t="shared" si="14"/>
        <v>22667.725608329998</v>
      </c>
      <c r="L17" s="8">
        <f t="shared" si="14"/>
        <v>23489.238427079996</v>
      </c>
      <c r="M17" s="8">
        <f t="shared" si="14"/>
        <v>21770.111750269993</v>
      </c>
      <c r="N17" s="22">
        <f t="shared" si="9"/>
        <v>287231.35092885</v>
      </c>
    </row>
    <row r="18" spans="1:14" ht="23.25">
      <c r="A18" s="19">
        <v>2551</v>
      </c>
      <c r="B18" s="8">
        <f aca="true" t="shared" si="15" ref="B18:M18">SUM(B39,B60)</f>
        <v>23169.742488790005</v>
      </c>
      <c r="C18" s="8">
        <f t="shared" si="15"/>
        <v>24791.207691649986</v>
      </c>
      <c r="D18" s="8">
        <f t="shared" si="15"/>
        <v>23053.29041158</v>
      </c>
      <c r="E18" s="8">
        <f t="shared" si="15"/>
        <v>24551.495059880006</v>
      </c>
      <c r="F18" s="8">
        <f t="shared" si="15"/>
        <v>24721.735581290002</v>
      </c>
      <c r="G18" s="8">
        <f t="shared" si="15"/>
        <v>25559.407365699997</v>
      </c>
      <c r="H18" s="8">
        <f t="shared" si="15"/>
        <v>26644.731537310006</v>
      </c>
      <c r="I18" s="8">
        <f t="shared" si="15"/>
        <v>22485.767101359994</v>
      </c>
      <c r="J18" s="8">
        <f t="shared" si="15"/>
        <v>23238.005491950003</v>
      </c>
      <c r="K18" s="8">
        <f t="shared" si="15"/>
        <v>22873.76075254001</v>
      </c>
      <c r="L18" s="8">
        <f t="shared" si="15"/>
        <v>19075.471417999994</v>
      </c>
      <c r="M18" s="8">
        <f t="shared" si="15"/>
        <v>18147.84729877</v>
      </c>
      <c r="N18" s="22">
        <f aca="true" t="shared" si="16" ref="N18:N23">SUM(B18:M18)</f>
        <v>278312.46219881997</v>
      </c>
    </row>
    <row r="19" spans="1:14" ht="23.25">
      <c r="A19" s="19">
        <v>2552</v>
      </c>
      <c r="B19" s="8">
        <f aca="true" t="shared" si="17" ref="B19:M19">SUM(B40,B61)</f>
        <v>18782.64518963</v>
      </c>
      <c r="C19" s="8">
        <f t="shared" si="17"/>
        <v>18474.636176680007</v>
      </c>
      <c r="D19" s="8">
        <f t="shared" si="17"/>
        <v>20016.809554370007</v>
      </c>
      <c r="E19" s="8">
        <f t="shared" si="17"/>
        <v>16935.11194675</v>
      </c>
      <c r="F19" s="8">
        <f t="shared" si="17"/>
        <v>22252.359876949995</v>
      </c>
      <c r="G19" s="8">
        <f t="shared" si="17"/>
        <v>29314.58108467</v>
      </c>
      <c r="H19" s="8">
        <f t="shared" si="17"/>
        <v>27372.673011009992</v>
      </c>
      <c r="I19" s="8">
        <f t="shared" si="17"/>
        <v>26553.32724745</v>
      </c>
      <c r="J19" s="8">
        <f t="shared" si="17"/>
        <v>26220.91468339</v>
      </c>
      <c r="K19" s="8">
        <f t="shared" si="17"/>
        <v>28945.001689000004</v>
      </c>
      <c r="L19" s="8">
        <f t="shared" si="17"/>
        <v>27799.974105089997</v>
      </c>
      <c r="M19" s="8">
        <f t="shared" si="17"/>
        <v>28553.16900355</v>
      </c>
      <c r="N19" s="22">
        <f t="shared" si="16"/>
        <v>291221.20356854005</v>
      </c>
    </row>
    <row r="20" spans="1:14" ht="23.25">
      <c r="A20" s="19">
        <v>2553</v>
      </c>
      <c r="B20" s="8">
        <f aca="true" t="shared" si="18" ref="B20:M20">SUM(B41,B62)</f>
        <v>31261.135788779997</v>
      </c>
      <c r="C20" s="8">
        <f t="shared" si="18"/>
        <v>33594.32735016</v>
      </c>
      <c r="D20" s="8">
        <f t="shared" si="18"/>
        <v>35920.3248916</v>
      </c>
      <c r="E20" s="8">
        <f t="shared" si="18"/>
        <v>34027.0407102</v>
      </c>
      <c r="F20" s="8">
        <f t="shared" si="18"/>
        <v>32776.95399418</v>
      </c>
      <c r="G20" s="8">
        <f t="shared" si="18"/>
        <v>39745.58909354999</v>
      </c>
      <c r="H20" s="8">
        <f t="shared" si="18"/>
        <v>34783.659981369994</v>
      </c>
      <c r="I20" s="8">
        <f t="shared" si="18"/>
        <v>30488.87216199</v>
      </c>
      <c r="J20" s="8">
        <f t="shared" si="18"/>
        <v>33646.92022345</v>
      </c>
      <c r="K20" s="8">
        <f t="shared" si="18"/>
        <v>34566.50529915</v>
      </c>
      <c r="L20" s="8">
        <f t="shared" si="18"/>
        <v>32686.835940249995</v>
      </c>
      <c r="M20" s="8">
        <f t="shared" si="18"/>
        <v>32258.7604234</v>
      </c>
      <c r="N20" s="22">
        <f t="shared" si="16"/>
        <v>405756.92585808</v>
      </c>
    </row>
    <row r="21" spans="1:14" ht="23.25">
      <c r="A21" s="19">
        <v>2554</v>
      </c>
      <c r="B21" s="8">
        <f aca="true" t="shared" si="19" ref="B21:M21">SUM(B42,B63)</f>
        <v>32532.112573820003</v>
      </c>
      <c r="C21" s="8">
        <f t="shared" si="19"/>
        <v>36277.801909049995</v>
      </c>
      <c r="D21" s="8">
        <f t="shared" si="19"/>
        <v>43027.320519310015</v>
      </c>
      <c r="E21" s="8">
        <f t="shared" si="19"/>
        <v>37732.15413725001</v>
      </c>
      <c r="F21" s="8">
        <f t="shared" si="19"/>
        <v>36778.609654830005</v>
      </c>
      <c r="G21" s="8">
        <f t="shared" si="19"/>
        <v>41853.82592729</v>
      </c>
      <c r="H21" s="8">
        <f t="shared" si="19"/>
        <v>39505.965123390015</v>
      </c>
      <c r="I21" s="8">
        <f t="shared" si="19"/>
        <v>23971.323576919996</v>
      </c>
      <c r="J21" s="8">
        <f t="shared" si="19"/>
        <v>23601.737915739992</v>
      </c>
      <c r="K21" s="8">
        <f t="shared" si="19"/>
        <v>25421.71450353</v>
      </c>
      <c r="L21" s="8">
        <f t="shared" si="19"/>
        <v>27639.336733609995</v>
      </c>
      <c r="M21" s="8">
        <f t="shared" si="19"/>
        <v>31436.8504361</v>
      </c>
      <c r="N21" s="22">
        <f t="shared" si="16"/>
        <v>399778.75301084004</v>
      </c>
    </row>
    <row r="22" spans="1:14" ht="23.25">
      <c r="A22" s="19">
        <v>2555</v>
      </c>
      <c r="B22" s="8">
        <f aca="true" t="shared" si="20" ref="B22:M22">SUM(B43,B64)</f>
        <v>26804.37017925</v>
      </c>
      <c r="C22" s="8">
        <f t="shared" si="20"/>
        <v>25629.170718610007</v>
      </c>
      <c r="D22" s="8">
        <f t="shared" si="20"/>
        <v>30754.501292819998</v>
      </c>
      <c r="E22" s="8">
        <f t="shared" si="20"/>
        <v>27907.96543658</v>
      </c>
      <c r="F22" s="8">
        <f t="shared" si="20"/>
        <v>30528.908641330003</v>
      </c>
      <c r="G22" s="8">
        <f t="shared" si="20"/>
        <v>37620.468763959994</v>
      </c>
      <c r="H22" s="8">
        <f t="shared" si="20"/>
        <v>32214.259574849995</v>
      </c>
      <c r="I22" s="8">
        <f t="shared" si="20"/>
        <v>31323.77690111</v>
      </c>
      <c r="J22" s="8">
        <f t="shared" si="20"/>
        <v>32067.998379969995</v>
      </c>
      <c r="K22" s="8">
        <f t="shared" si="20"/>
        <v>34015.188586000004</v>
      </c>
      <c r="L22" s="8">
        <f t="shared" si="20"/>
        <v>36790.306611210006</v>
      </c>
      <c r="M22" s="8">
        <f t="shared" si="20"/>
        <v>33996.14061021</v>
      </c>
      <c r="N22" s="22">
        <f t="shared" si="16"/>
        <v>379653.0556959</v>
      </c>
    </row>
    <row r="23" spans="1:14" ht="23.25">
      <c r="A23" s="20">
        <v>2556</v>
      </c>
      <c r="B23" s="9">
        <f>SUM(B44,B65)</f>
        <v>37240.88088764</v>
      </c>
      <c r="C23" s="9">
        <f aca="true" t="shared" si="21" ref="C23:M23">SUM(C44,C65)</f>
        <v>41689.14374833999</v>
      </c>
      <c r="D23" s="9">
        <f t="shared" si="21"/>
        <v>40140.06761454</v>
      </c>
      <c r="E23" s="9">
        <f t="shared" si="21"/>
        <v>37982.99137125</v>
      </c>
      <c r="F23" s="9">
        <f t="shared" si="21"/>
        <v>36007.24768511</v>
      </c>
      <c r="G23" s="9">
        <f t="shared" si="21"/>
        <v>38109.871687599996</v>
      </c>
      <c r="H23" s="9">
        <f t="shared" si="21"/>
        <v>37844.46017333001</v>
      </c>
      <c r="I23" s="9">
        <f t="shared" si="21"/>
        <v>33386.908308219994</v>
      </c>
      <c r="J23" s="9">
        <f t="shared" si="21"/>
        <v>34047.85014027</v>
      </c>
      <c r="K23" s="9">
        <f t="shared" si="21"/>
        <v>31760.792168610005</v>
      </c>
      <c r="L23" s="9">
        <f t="shared" si="21"/>
        <v>0</v>
      </c>
      <c r="M23" s="9">
        <f t="shared" si="21"/>
        <v>0</v>
      </c>
      <c r="N23" s="23">
        <f t="shared" si="16"/>
        <v>368210.21378491</v>
      </c>
    </row>
    <row r="24" spans="1:14" ht="22.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23.25">
      <c r="A25" s="31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3.25">
      <c r="A26" s="14">
        <v>2538</v>
      </c>
      <c r="B26" s="6">
        <f>'[1]st-detail'!B44</f>
        <v>8657.134</v>
      </c>
      <c r="C26" s="6">
        <f>'[1]st-detail'!C44</f>
        <v>8836.2236</v>
      </c>
      <c r="D26" s="6">
        <f>'[1]st-detail'!D44</f>
        <v>11423.06082</v>
      </c>
      <c r="E26" s="6">
        <f>'[1]st-detail'!E44</f>
        <v>9784.0725</v>
      </c>
      <c r="F26" s="6">
        <f>'[1]st-detail'!F44</f>
        <v>8788.1213</v>
      </c>
      <c r="G26" s="6">
        <f>'[1]st-detail'!G44</f>
        <v>11256.712600000003</v>
      </c>
      <c r="H26" s="6">
        <f>'[1]st-detail'!H44</f>
        <v>10564.89086</v>
      </c>
      <c r="I26" s="6">
        <f>'[1]st-detail'!I44</f>
        <v>10555.2313</v>
      </c>
      <c r="J26" s="6">
        <f>'[1]st-detail'!J44</f>
        <v>9958.91</v>
      </c>
      <c r="K26" s="6">
        <f>'[1]st-detail'!K44</f>
        <v>10685.3413</v>
      </c>
      <c r="L26" s="6">
        <f>'[1]st-detail'!L44</f>
        <v>10163.430000000002</v>
      </c>
      <c r="M26" s="6">
        <f>'[1]st-detail'!M44</f>
        <v>10140.959</v>
      </c>
      <c r="N26" s="21">
        <f>SUM(B26:M26)</f>
        <v>120814.08728000002</v>
      </c>
    </row>
    <row r="27" spans="1:14" ht="23.25">
      <c r="A27" s="19">
        <v>2539</v>
      </c>
      <c r="B27" s="8">
        <f>'[2]st-detail'!B44</f>
        <v>9828.777000000002</v>
      </c>
      <c r="C27" s="8">
        <f>'[2]st-detail'!C44</f>
        <v>10288.983400000001</v>
      </c>
      <c r="D27" s="8">
        <f>'[2]st-detail'!D44</f>
        <v>12799.098000000002</v>
      </c>
      <c r="E27" s="8">
        <f>'[2]st-detail'!E44</f>
        <v>11452.036999999998</v>
      </c>
      <c r="F27" s="8">
        <f>'[2]st-detail'!F44</f>
        <v>9984.1259</v>
      </c>
      <c r="G27" s="8">
        <f>'[2]st-detail'!G44</f>
        <v>11449.273000000003</v>
      </c>
      <c r="H27" s="8">
        <f>'[2]st-detail'!H44</f>
        <v>12119.8445</v>
      </c>
      <c r="I27" s="8">
        <f>'[2]st-detail'!I44</f>
        <v>11091.064799999996</v>
      </c>
      <c r="J27" s="8">
        <f>'[2]st-detail'!J44</f>
        <v>10769.1022</v>
      </c>
      <c r="K27" s="8">
        <f>'[2]st-detail'!K44</f>
        <v>12042.553</v>
      </c>
      <c r="L27" s="8">
        <f>'[2]st-detail'!L44</f>
        <v>11624.619199999997</v>
      </c>
      <c r="M27" s="8">
        <f>'[2]st-detail'!M44</f>
        <v>11999.496699999998</v>
      </c>
      <c r="N27" s="22">
        <f aca="true" t="shared" si="22" ref="N27:N38">SUM(B27:M27)</f>
        <v>135448.9747</v>
      </c>
    </row>
    <row r="28" spans="1:14" ht="23.25">
      <c r="A28" s="19">
        <v>2540</v>
      </c>
      <c r="B28" s="8">
        <f>'[3]st-detail'!B47</f>
        <v>12216.108</v>
      </c>
      <c r="C28" s="8">
        <f>'[3]st-detail'!C47</f>
        <v>12285.490000000003</v>
      </c>
      <c r="D28" s="8">
        <f>'[3]st-detail'!D47</f>
        <v>14595.879200000001</v>
      </c>
      <c r="E28" s="8">
        <f>'[3]st-detail'!E47</f>
        <v>14065.473900000003</v>
      </c>
      <c r="F28" s="8">
        <f>'[3]st-detail'!F47</f>
        <v>12359.640000000001</v>
      </c>
      <c r="G28" s="8">
        <f>'[3]st-detail'!G47</f>
        <v>13536.6356</v>
      </c>
      <c r="H28" s="8">
        <f>'[3]st-detail'!H47</f>
        <v>14310.797900000001</v>
      </c>
      <c r="I28" s="8">
        <f>'[3]st-detail'!I47</f>
        <v>13293.979599999997</v>
      </c>
      <c r="J28" s="8">
        <f>'[3]st-detail'!J47</f>
        <v>13258.470000000005</v>
      </c>
      <c r="K28" s="8">
        <f>'[3]st-detail'!K47</f>
        <v>13388.868900000003</v>
      </c>
      <c r="L28" s="8">
        <f>'[3]st-detail'!L47</f>
        <v>12952.494</v>
      </c>
      <c r="M28" s="8">
        <f>'[3]st-detail'!M47</f>
        <v>13693.019999999997</v>
      </c>
      <c r="N28" s="22">
        <f t="shared" si="22"/>
        <v>159956.85710000002</v>
      </c>
    </row>
    <row r="29" spans="1:14" ht="23.25">
      <c r="A29" s="19">
        <v>2541</v>
      </c>
      <c r="B29" s="8">
        <f>'[4]st-detail'!B46</f>
        <v>10921.87</v>
      </c>
      <c r="C29" s="8">
        <f>'[4]st-detail'!C46</f>
        <v>10556.905000000002</v>
      </c>
      <c r="D29" s="8">
        <f>'[4]st-detail'!D46</f>
        <v>12615.526999999996</v>
      </c>
      <c r="E29" s="8">
        <f>'[4]st-detail'!E46</f>
        <v>12710.771</v>
      </c>
      <c r="F29" s="8">
        <f>'[4]st-detail'!F46</f>
        <v>11941.741999999998</v>
      </c>
      <c r="G29" s="8">
        <f>'[4]st-detail'!G46</f>
        <v>13060.300000000001</v>
      </c>
      <c r="H29" s="8">
        <f>'[4]st-detail'!H46</f>
        <v>13485.135999999997</v>
      </c>
      <c r="I29" s="8">
        <f>'[4]st-detail'!I46</f>
        <v>12917.759999999998</v>
      </c>
      <c r="J29" s="8">
        <f>'[4]st-detail'!J46</f>
        <v>12627.99</v>
      </c>
      <c r="K29" s="8">
        <f>'[4]st-detail'!K46</f>
        <v>12169.160000000002</v>
      </c>
      <c r="L29" s="8">
        <f>'[4]st-detail'!L46</f>
        <v>12018.150000000001</v>
      </c>
      <c r="M29" s="8">
        <f>'[4]st-detail'!M46</f>
        <v>11891.200000000003</v>
      </c>
      <c r="N29" s="22">
        <f t="shared" si="22"/>
        <v>146916.511</v>
      </c>
    </row>
    <row r="30" spans="1:14" ht="23.25">
      <c r="A30" s="19">
        <v>2542</v>
      </c>
      <c r="B30" s="8">
        <f>'[5]st-detail'!B47</f>
        <v>11943.410000000002</v>
      </c>
      <c r="C30" s="8">
        <f>'[5]st-detail'!C47</f>
        <v>12168.620000000003</v>
      </c>
      <c r="D30" s="8">
        <f>'[5]st-detail'!D47</f>
        <v>13144.61</v>
      </c>
      <c r="E30" s="8">
        <f>'[5]st-detail'!E47</f>
        <v>12239.459999999997</v>
      </c>
      <c r="F30" s="8">
        <f>'[5]st-detail'!F47</f>
        <v>12443.129999999997</v>
      </c>
      <c r="G30" s="8">
        <f>'[5]st-detail'!G47</f>
        <v>13844.990000000002</v>
      </c>
      <c r="H30" s="8">
        <f>'[5]st-detail'!H47</f>
        <v>13895.250000000004</v>
      </c>
      <c r="I30" s="8">
        <f>'[5]st-detail'!I47</f>
        <v>12010.02</v>
      </c>
      <c r="J30" s="8">
        <f>'[5]st-detail'!J47</f>
        <v>12968.840000000002</v>
      </c>
      <c r="K30" s="8">
        <f>'[5]st-detail'!K47</f>
        <v>13250.089999999998</v>
      </c>
      <c r="L30" s="8">
        <f>'[5]st-detail'!L47</f>
        <v>13380.209999999997</v>
      </c>
      <c r="M30" s="8">
        <f>'[5]st-detail'!M47</f>
        <v>12786.08</v>
      </c>
      <c r="N30" s="22">
        <f t="shared" si="22"/>
        <v>154074.71</v>
      </c>
    </row>
    <row r="31" spans="1:14" ht="23.25">
      <c r="A31" s="19">
        <v>2543</v>
      </c>
      <c r="B31" s="8">
        <f>'[6]st-detail'!B47</f>
        <v>12339.55</v>
      </c>
      <c r="C31" s="8">
        <f>'[6]st-detail'!C47</f>
        <v>14707.395999999999</v>
      </c>
      <c r="D31" s="8">
        <f>'[6]st-detail'!D47</f>
        <v>14873.169999999998</v>
      </c>
      <c r="E31" s="8">
        <f>'[6]st-detail'!E47</f>
        <v>12427.519999999999</v>
      </c>
      <c r="F31" s="8">
        <f>'[6]st-detail'!F47</f>
        <v>12407.98</v>
      </c>
      <c r="G31" s="8">
        <f>'[6]st-detail'!G47</f>
        <v>13221.74</v>
      </c>
      <c r="H31" s="8">
        <f>'[6]st-detail'!H47</f>
        <v>11593.59</v>
      </c>
      <c r="I31" s="8">
        <f>'[6]st-detail'!I47</f>
        <v>12502.39</v>
      </c>
      <c r="J31" s="8">
        <f>'[6]st-detail'!J47</f>
        <v>12227.58</v>
      </c>
      <c r="K31" s="8">
        <f>'[6]st-detail'!K47</f>
        <v>12345.730000000001</v>
      </c>
      <c r="L31" s="8">
        <f>'[6]st-detail'!L47</f>
        <v>12075.24</v>
      </c>
      <c r="M31" s="8">
        <f>'[6]st-detail'!M47</f>
        <v>12114.51</v>
      </c>
      <c r="N31" s="22">
        <f t="shared" si="22"/>
        <v>152836.396</v>
      </c>
    </row>
    <row r="32" spans="1:14" ht="23.25">
      <c r="A32" s="19">
        <v>2544</v>
      </c>
      <c r="B32" s="8">
        <f>'[8]st-detail'!B47</f>
        <v>11313.199999999999</v>
      </c>
      <c r="C32" s="8">
        <f>'[8]st-detail'!C47</f>
        <v>12023.720000000003</v>
      </c>
      <c r="D32" s="8">
        <f>'[8]st-detail'!D47</f>
        <v>13630.710000000003</v>
      </c>
      <c r="E32" s="8">
        <f>'[8]st-detail'!E47</f>
        <v>14133.210000000001</v>
      </c>
      <c r="F32" s="8">
        <f>'[8]st-detail'!F47</f>
        <v>11744.28</v>
      </c>
      <c r="G32" s="8">
        <f>'[8]st-detail'!G47</f>
        <v>13667.900000000001</v>
      </c>
      <c r="H32" s="8">
        <f>'[8]st-detail'!H47</f>
        <v>13493.069999999998</v>
      </c>
      <c r="I32" s="8">
        <f>'[8]st-detail'!I47</f>
        <v>13658.659999999996</v>
      </c>
      <c r="J32" s="8">
        <f>'[8]st-detail'!J47</f>
        <v>14201.28</v>
      </c>
      <c r="K32" s="8">
        <f>'[8]st-detail'!K47</f>
        <v>14062.349999999999</v>
      </c>
      <c r="L32" s="8">
        <f>'[8]st-detail'!L47</f>
        <v>14342.449999999999</v>
      </c>
      <c r="M32" s="8">
        <f>'[8]st-detail'!M47</f>
        <v>13748.23</v>
      </c>
      <c r="N32" s="22">
        <f t="shared" si="22"/>
        <v>160019.06000000003</v>
      </c>
    </row>
    <row r="33" spans="1:14" ht="23.25">
      <c r="A33" s="19">
        <v>2545</v>
      </c>
      <c r="B33" s="8">
        <f>'[7]st-detail'!B$49</f>
        <v>15687.203000000001</v>
      </c>
      <c r="C33" s="8">
        <f>'[7]st-detail'!C$49</f>
        <v>14888.699999999999</v>
      </c>
      <c r="D33" s="8">
        <f>'[7]st-detail'!D$49</f>
        <v>14349.2</v>
      </c>
      <c r="E33" s="8">
        <f>'[7]st-detail'!E$49</f>
        <v>16153.95</v>
      </c>
      <c r="F33" s="8">
        <f>'[7]st-detail'!F$49</f>
        <v>13299.71</v>
      </c>
      <c r="G33" s="8">
        <f>'[7]st-detail'!G$49</f>
        <v>16251.780000000004</v>
      </c>
      <c r="H33" s="8">
        <f>'[7]st-detail'!H$49</f>
        <v>16842.63</v>
      </c>
      <c r="I33" s="8">
        <f>'[7]st-detail'!I$49</f>
        <v>16681.680000000004</v>
      </c>
      <c r="J33" s="8">
        <f>'[7]st-detail'!J$49</f>
        <v>14253.080000000002</v>
      </c>
      <c r="K33" s="8">
        <f>'[7]st-detail'!K$49</f>
        <v>16968.95</v>
      </c>
      <c r="L33" s="8">
        <f>'[7]st-detail'!L$49</f>
        <v>16987.979999999996</v>
      </c>
      <c r="M33" s="8">
        <f>'[7]st-detail'!M$49</f>
        <v>15533.24</v>
      </c>
      <c r="N33" s="22">
        <f t="shared" si="22"/>
        <v>187898.103</v>
      </c>
    </row>
    <row r="34" spans="1:14" ht="23.25">
      <c r="A34" s="19">
        <v>2546</v>
      </c>
      <c r="B34" s="8">
        <f>'[10]st-detail'!B$55</f>
        <v>17068.45654325</v>
      </c>
      <c r="C34" s="8">
        <f>'[10]st-detail'!C$55</f>
        <v>17760.731485769997</v>
      </c>
      <c r="D34" s="8">
        <f>'[10]st-detail'!D$55</f>
        <v>18295.134643670004</v>
      </c>
      <c r="E34" s="8">
        <f>'[10]st-detail'!E$55</f>
        <v>18780.193405864014</v>
      </c>
      <c r="F34" s="8">
        <f>'[10]st-detail'!F$55</f>
        <v>15439.966549519997</v>
      </c>
      <c r="G34" s="8">
        <f>'[10]st-detail'!G$55</f>
        <v>19876.61251489999</v>
      </c>
      <c r="H34" s="8">
        <f>'[10]st-detail'!H$55</f>
        <v>19934.379006519997</v>
      </c>
      <c r="I34" s="8">
        <f>'[10]st-detail'!I$55</f>
        <v>18818.423297799996</v>
      </c>
      <c r="J34" s="8">
        <f>'[10]st-detail'!J$55</f>
        <v>18142.47983762</v>
      </c>
      <c r="K34" s="8">
        <f>'[10]st-detail'!K$55</f>
        <v>19591.682304659997</v>
      </c>
      <c r="L34" s="8">
        <f>'[10]st-detail'!L$55</f>
        <v>18707.533530429995</v>
      </c>
      <c r="M34" s="8">
        <f>'[10]st-detail'!M$55</f>
        <v>18080.09150631</v>
      </c>
      <c r="N34" s="22">
        <f t="shared" si="22"/>
        <v>220495.684626314</v>
      </c>
    </row>
    <row r="35" spans="1:14" ht="23.25">
      <c r="A35" s="19">
        <v>2547</v>
      </c>
      <c r="B35" s="8">
        <f>'[9]st-detail'!B$55</f>
        <v>19239.14724276</v>
      </c>
      <c r="C35" s="8">
        <f>'[9]st-detail'!C$55</f>
        <v>18445.67071006</v>
      </c>
      <c r="D35" s="8">
        <f>'[9]st-detail'!D$55</f>
        <v>22554.203528099995</v>
      </c>
      <c r="E35" s="8">
        <f>'[9]st-detail'!E$55</f>
        <v>22665.03421302</v>
      </c>
      <c r="F35" s="8">
        <f>'[9]st-detail'!F$55</f>
        <v>20208.96864877001</v>
      </c>
      <c r="G35" s="8">
        <f>'[9]st-detail'!G$55</f>
        <v>22136.26731586</v>
      </c>
      <c r="H35" s="8">
        <f>'[9]st-detail'!H$55</f>
        <v>22277.53139039</v>
      </c>
      <c r="I35" s="8">
        <f>'[9]st-detail'!I$55</f>
        <v>20528.26469385</v>
      </c>
      <c r="J35" s="8">
        <f>'[9]st-detail'!J$55</f>
        <v>19859.253416419997</v>
      </c>
      <c r="K35" s="8">
        <f>'[9]st-detail'!K$55</f>
        <v>21102.944602760006</v>
      </c>
      <c r="L35" s="8">
        <f>'[9]st-detail'!L$55</f>
        <v>18055.659734700002</v>
      </c>
      <c r="M35" s="8">
        <f>'[9]st-detail'!M$55</f>
        <v>19250.00835489</v>
      </c>
      <c r="N35" s="22">
        <f t="shared" si="22"/>
        <v>246322.95385157998</v>
      </c>
    </row>
    <row r="36" spans="1:14" ht="23.25">
      <c r="A36" s="19">
        <v>2548</v>
      </c>
      <c r="B36" s="8">
        <f>'[11]st-detail'!B$55</f>
        <v>19767.894535129995</v>
      </c>
      <c r="C36" s="8">
        <f>'[11]st-detail'!C$55</f>
        <v>21617.362852200007</v>
      </c>
      <c r="D36" s="8">
        <f>'[11]st-detail'!D$55</f>
        <v>21934.78390589</v>
      </c>
      <c r="E36" s="8">
        <f>'[11]st-detail'!E$55</f>
        <v>22031.617103480006</v>
      </c>
      <c r="F36" s="8">
        <f>'[11]st-detail'!F$55</f>
        <v>19250.43987548001</v>
      </c>
      <c r="G36" s="8">
        <f>'[11]st-detail'!G$55</f>
        <v>23069.680150759996</v>
      </c>
      <c r="H36" s="8">
        <f>'[11]st-detail'!H$55</f>
        <v>22744.370651939997</v>
      </c>
      <c r="I36" s="8">
        <f>'[11]st-detail'!I$55</f>
        <v>21222.439748659996</v>
      </c>
      <c r="J36" s="8">
        <f>'[11]st-detail'!J$55</f>
        <v>19667.85390437</v>
      </c>
      <c r="K36" s="8">
        <f>'[11]st-detail'!K$55</f>
        <v>19465.858466099995</v>
      </c>
      <c r="L36" s="8">
        <f>'[11]st-detail'!L$55</f>
        <v>17807.22481291</v>
      </c>
      <c r="M36" s="8">
        <f>'[11]st-detail'!M$55</f>
        <v>19279.319185400003</v>
      </c>
      <c r="N36" s="22">
        <f t="shared" si="22"/>
        <v>247858.84519232</v>
      </c>
    </row>
    <row r="37" spans="1:14" ht="23.25">
      <c r="A37" s="19">
        <v>2549</v>
      </c>
      <c r="B37" s="8">
        <f>'[12]st-detail'!B$55</f>
        <v>18073.281679939995</v>
      </c>
      <c r="C37" s="8">
        <f>'[12]st-detail'!C$55</f>
        <v>17634.538351940002</v>
      </c>
      <c r="D37" s="8">
        <f>'[12]st-detail'!D$55</f>
        <v>20400.65628776</v>
      </c>
      <c r="E37" s="8">
        <f>'[12]st-detail'!E$55</f>
        <v>21860.388158400005</v>
      </c>
      <c r="F37" s="8">
        <f>'[12]st-detail'!F$55</f>
        <v>18851.821667310007</v>
      </c>
      <c r="G37" s="8">
        <f>'[12]st-detail'!G$55</f>
        <v>22014.915802949996</v>
      </c>
      <c r="H37" s="8">
        <f>'[12]st-detail'!H$55</f>
        <v>21404.193318320005</v>
      </c>
      <c r="I37" s="8">
        <f>'[12]st-detail'!I$55</f>
        <v>22142.71623189</v>
      </c>
      <c r="J37" s="8">
        <f>'[12]st-detail'!J$55</f>
        <v>21882.235155250008</v>
      </c>
      <c r="K37" s="8">
        <f>'[12]st-detail'!K$55</f>
        <v>21151.60562768</v>
      </c>
      <c r="L37" s="8">
        <f>'[12]st-detail'!L$55</f>
        <v>20111.667370180003</v>
      </c>
      <c r="M37" s="8">
        <f>'[12]st-detail'!M$55</f>
        <v>20365.40882225</v>
      </c>
      <c r="N37" s="22">
        <f t="shared" si="22"/>
        <v>245893.42847387</v>
      </c>
    </row>
    <row r="38" spans="1:14" ht="23.25">
      <c r="A38" s="19">
        <v>2550</v>
      </c>
      <c r="B38" s="8">
        <f>'[13]st-detail'!B$55</f>
        <v>21182.36751503</v>
      </c>
      <c r="C38" s="8">
        <f>'[13]st-detail'!C$55</f>
        <v>22318.640666579995</v>
      </c>
      <c r="D38" s="8">
        <f>'[13]st-detail'!D$55</f>
        <v>23260.08918239</v>
      </c>
      <c r="E38" s="8">
        <f>'[13]st-detail'!E$55</f>
        <v>23816.68491244</v>
      </c>
      <c r="F38" s="8">
        <f>'[13]st-detail'!F$55</f>
        <v>20758.580575059997</v>
      </c>
      <c r="G38" s="8">
        <f>'[13]st-detail'!G$55</f>
        <v>23232.410017459995</v>
      </c>
      <c r="H38" s="8">
        <f>'[13]st-detail'!H$55</f>
        <v>21734.33104187001</v>
      </c>
      <c r="I38" s="8">
        <f>'[13]st-detail'!I$55</f>
        <v>20716.963402980004</v>
      </c>
      <c r="J38" s="8">
        <f>'[13]st-detail'!J$55</f>
        <v>19991.36910615</v>
      </c>
      <c r="K38" s="8">
        <f>'[13]st-detail'!K$55</f>
        <v>20737.98140483</v>
      </c>
      <c r="L38" s="8">
        <f>'[13]st-detail'!L$55</f>
        <v>20704.667387079997</v>
      </c>
      <c r="M38" s="8">
        <f>'[13]st-detail'!M$55</f>
        <v>19283.059302969992</v>
      </c>
      <c r="N38" s="22">
        <f t="shared" si="22"/>
        <v>257737.14451483998</v>
      </c>
    </row>
    <row r="39" spans="1:14" ht="23.25">
      <c r="A39" s="19">
        <v>2551</v>
      </c>
      <c r="B39" s="8">
        <f>'[14]st-detail'!B$55</f>
        <v>20644.882550100006</v>
      </c>
      <c r="C39" s="8">
        <f>'[14]st-detail'!C$55</f>
        <v>22128.575849249988</v>
      </c>
      <c r="D39" s="8">
        <f>'[14]st-detail'!D$55</f>
        <v>20505.051011580003</v>
      </c>
      <c r="E39" s="8">
        <f>'[14]st-detail'!E$55</f>
        <v>21788.352860640003</v>
      </c>
      <c r="F39" s="8">
        <f>'[14]st-detail'!F$55</f>
        <v>22445.76640929</v>
      </c>
      <c r="G39" s="8">
        <f>'[14]st-detail'!G$55</f>
        <v>23264.709499899996</v>
      </c>
      <c r="H39" s="8">
        <f>'[14]st-detail'!H$55</f>
        <v>24140.215050310006</v>
      </c>
      <c r="I39" s="8">
        <f>'[14]st-detail'!I$55</f>
        <v>20342.681459359992</v>
      </c>
      <c r="J39" s="8">
        <f>'[14]st-detail'!J$55</f>
        <v>21403.931521950002</v>
      </c>
      <c r="K39" s="8">
        <f>'[14]st-detail'!K$55</f>
        <v>20343.31343954001</v>
      </c>
      <c r="L39" s="8">
        <f>'[14]st-detail'!L$55</f>
        <v>17241.208219999993</v>
      </c>
      <c r="M39" s="8">
        <f>'[14]st-detail'!M$55</f>
        <v>16094.106646770002</v>
      </c>
      <c r="N39" s="22">
        <f aca="true" t="shared" si="23" ref="N39:N44">SUM(B39:M39)</f>
        <v>250342.79451869003</v>
      </c>
    </row>
    <row r="40" spans="1:14" ht="23.25">
      <c r="A40" s="19">
        <v>2552</v>
      </c>
      <c r="B40" s="8">
        <f>'[15]st-detail'!B$55</f>
        <v>16279.79623663</v>
      </c>
      <c r="C40" s="8">
        <f>'[15]st-detail'!C$55</f>
        <v>16083.075675680006</v>
      </c>
      <c r="D40" s="8">
        <f>'[15]st-detail'!D$55</f>
        <v>17701.459049370005</v>
      </c>
      <c r="E40" s="8">
        <f>'[15]st-detail'!E$55</f>
        <v>15157.24953775</v>
      </c>
      <c r="F40" s="8">
        <f>'[15]st-detail'!F$55</f>
        <v>20193.740580649996</v>
      </c>
      <c r="G40" s="8">
        <f>'[15]st-detail'!G$55</f>
        <v>26223.04298259</v>
      </c>
      <c r="H40" s="8">
        <f>'[15]st-detail'!H$55</f>
        <v>24984.629823009993</v>
      </c>
      <c r="I40" s="8">
        <f>'[15]st-detail'!I$55</f>
        <v>24221.66618345</v>
      </c>
      <c r="J40" s="8">
        <f>'[15]st-detail'!J$55</f>
        <v>23998.344214390003</v>
      </c>
      <c r="K40" s="8">
        <f>'[15]st-detail'!K$55</f>
        <v>26544.912336660003</v>
      </c>
      <c r="L40" s="8">
        <f>'[15]st-detail'!L$55</f>
        <v>24966.25538914</v>
      </c>
      <c r="M40" s="8">
        <f>'[15]st-detail'!M$55</f>
        <v>26116.337176549998</v>
      </c>
      <c r="N40" s="22">
        <f t="shared" si="23"/>
        <v>262470.50918586995</v>
      </c>
    </row>
    <row r="41" spans="1:14" s="68" customFormat="1" ht="23.25">
      <c r="A41" s="19">
        <v>2553</v>
      </c>
      <c r="B41" s="8">
        <f>'[16]st-detail'!B$55</f>
        <v>28453.448651699997</v>
      </c>
      <c r="C41" s="8">
        <f>'[16]st-detail'!C$55</f>
        <v>30472.9236354</v>
      </c>
      <c r="D41" s="8">
        <f>'[16]st-detail'!D$55</f>
        <v>32487.909070830003</v>
      </c>
      <c r="E41" s="8">
        <f>'[16]st-detail'!E$55</f>
        <v>30565.00014167</v>
      </c>
      <c r="F41" s="8">
        <f>'[16]st-detail'!F$55</f>
        <v>29691.7350769</v>
      </c>
      <c r="G41" s="8">
        <f>'[16]st-detail'!G$55</f>
        <v>36209.976509529995</v>
      </c>
      <c r="H41" s="8">
        <f>'[16]st-detail'!H$55</f>
        <v>32230.520651749994</v>
      </c>
      <c r="I41" s="8">
        <f>'[16]st-detail'!I$55</f>
        <v>27628.957714919998</v>
      </c>
      <c r="J41" s="8">
        <f>'[16]st-detail'!J$55</f>
        <v>29950.86967594</v>
      </c>
      <c r="K41" s="8">
        <f>'[16]st-detail'!K$55</f>
        <v>30731.8179033</v>
      </c>
      <c r="L41" s="8">
        <f>'[16]st-detail'!L$55</f>
        <v>29469.316086779996</v>
      </c>
      <c r="M41" s="8">
        <f>'[16]st-detail'!M$55</f>
        <v>28211.578569409998</v>
      </c>
      <c r="N41" s="22">
        <f t="shared" si="23"/>
        <v>366104.05368813</v>
      </c>
    </row>
    <row r="42" spans="1:14" s="68" customFormat="1" ht="23.25">
      <c r="A42" s="19">
        <v>2554</v>
      </c>
      <c r="B42" s="8">
        <f>'[17]st-detail'!B$55</f>
        <v>30003.260569620004</v>
      </c>
      <c r="C42" s="8">
        <f>'[17]st-detail'!C$55</f>
        <v>32761.360694549996</v>
      </c>
      <c r="D42" s="8">
        <f>'[17]st-detail'!D$55</f>
        <v>38195.11569424001</v>
      </c>
      <c r="E42" s="8">
        <f>'[17]st-detail'!E$55</f>
        <v>34117.435688280006</v>
      </c>
      <c r="F42" s="8">
        <f>'[17]st-detail'!F$55</f>
        <v>32972.347330510005</v>
      </c>
      <c r="G42" s="8">
        <f>'[17]st-detail'!G$55</f>
        <v>36970.383217580005</v>
      </c>
      <c r="H42" s="8">
        <f>'[17]st-detail'!H$55</f>
        <v>35165.18549675002</v>
      </c>
      <c r="I42" s="8">
        <f>'[17]st-detail'!I$55</f>
        <v>20184.018930619997</v>
      </c>
      <c r="J42" s="8">
        <f>'[17]st-detail'!J$55</f>
        <v>19709.380093059994</v>
      </c>
      <c r="K42" s="8">
        <f>'[17]st-detail'!K$55</f>
        <v>20502.71665582</v>
      </c>
      <c r="L42" s="8">
        <f>'[17]st-detail'!L$55</f>
        <v>22676.588470629995</v>
      </c>
      <c r="M42" s="8">
        <f>'[17]st-detail'!M$55</f>
        <v>25983.59259167</v>
      </c>
      <c r="N42" s="22">
        <f t="shared" si="23"/>
        <v>349241.38543333</v>
      </c>
    </row>
    <row r="43" spans="1:14" s="68" customFormat="1" ht="23.25">
      <c r="A43" s="19">
        <v>2555</v>
      </c>
      <c r="B43" s="8">
        <f>'[18]st-detail'!B$55</f>
        <v>23169.31233908</v>
      </c>
      <c r="C43" s="8">
        <f>'[18]st-detail'!C$55</f>
        <v>20382.419418910005</v>
      </c>
      <c r="D43" s="8">
        <f>'[18]st-detail'!D$55</f>
        <v>22760.33572562</v>
      </c>
      <c r="E43" s="8">
        <f>'[18]st-detail'!E$55</f>
        <v>22462.01781099</v>
      </c>
      <c r="F43" s="8">
        <f>'[18]st-detail'!F$55</f>
        <v>24180.513437340003</v>
      </c>
      <c r="G43" s="8">
        <f>'[18]st-detail'!G$55</f>
        <v>28064.868610449994</v>
      </c>
      <c r="H43" s="8">
        <f>'[18]st-detail'!H$55</f>
        <v>26263.294441669994</v>
      </c>
      <c r="I43" s="8">
        <f>'[18]st-detail'!I$55</f>
        <v>23399.35077274</v>
      </c>
      <c r="J43" s="8">
        <f>'[18]st-detail'!J$55</f>
        <v>25413.357370719994</v>
      </c>
      <c r="K43" s="8">
        <f>'[18]st-detail'!K$55</f>
        <v>27231.55499947</v>
      </c>
      <c r="L43" s="8">
        <f>'[18]st-detail'!L$55</f>
        <v>27980.35084817</v>
      </c>
      <c r="M43" s="8">
        <f>'[18]st-detail'!M$55</f>
        <v>25148.2508723</v>
      </c>
      <c r="N43" s="22">
        <f t="shared" si="23"/>
        <v>296455.62664746004</v>
      </c>
    </row>
    <row r="44" spans="1:14" s="68" customFormat="1" ht="23.25">
      <c r="A44" s="20">
        <v>2556</v>
      </c>
      <c r="B44" s="9">
        <f>'[19]st-detail'!B$55</f>
        <v>28699.4675145</v>
      </c>
      <c r="C44" s="9">
        <f>'[19]st-detail'!C$55</f>
        <v>32242.043089279996</v>
      </c>
      <c r="D44" s="9">
        <f>'[19]st-detail'!D$55</f>
        <v>31213.85613421</v>
      </c>
      <c r="E44" s="9">
        <f>'[19]st-detail'!E$55</f>
        <v>30601.153608970002</v>
      </c>
      <c r="F44" s="9">
        <f>'[19]st-detail'!F$55</f>
        <v>27960.796857020003</v>
      </c>
      <c r="G44" s="9">
        <f>'[19]st-detail'!G$55</f>
        <v>31348.347792269997</v>
      </c>
      <c r="H44" s="9">
        <f>'[19]st-detail'!H$55</f>
        <v>32521.160688820004</v>
      </c>
      <c r="I44" s="9">
        <f>'[19]st-detail'!I$55</f>
        <v>26871.637673929996</v>
      </c>
      <c r="J44" s="9">
        <f>'[19]st-detail'!J$55</f>
        <v>26981.764923709998</v>
      </c>
      <c r="K44" s="9">
        <f>'[19]st-detail'!K$55</f>
        <v>26274.039737200004</v>
      </c>
      <c r="L44" s="9">
        <f>'[19]st-detail'!L$55</f>
        <v>0</v>
      </c>
      <c r="M44" s="9">
        <f>'[19]st-detail'!M$55</f>
        <v>0</v>
      </c>
      <c r="N44" s="23">
        <f t="shared" si="23"/>
        <v>294714.26801991</v>
      </c>
    </row>
    <row r="45" spans="1:14" ht="22.5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1:14" ht="23.25">
      <c r="A46" s="31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23.25">
      <c r="A47" s="14">
        <v>2538</v>
      </c>
      <c r="B47" s="6">
        <f>'[1]st-detail'!B66</f>
        <v>2680.93</v>
      </c>
      <c r="C47" s="6">
        <f>'[1]st-detail'!C66</f>
        <v>2823.5699999999997</v>
      </c>
      <c r="D47" s="6">
        <f>'[1]st-detail'!D66</f>
        <v>2638.32</v>
      </c>
      <c r="E47" s="6">
        <f>'[1]st-detail'!E66</f>
        <v>2732.88</v>
      </c>
      <c r="F47" s="6">
        <f>'[1]st-detail'!F66</f>
        <v>3326.38</v>
      </c>
      <c r="G47" s="6">
        <f>'[1]st-detail'!G66</f>
        <v>3686.6600000000003</v>
      </c>
      <c r="H47" s="6">
        <f>'[1]st-detail'!H66</f>
        <v>2714.78</v>
      </c>
      <c r="I47" s="6">
        <f>'[1]st-detail'!I66</f>
        <v>3021.1099999999997</v>
      </c>
      <c r="J47" s="6">
        <f>'[1]st-detail'!J66</f>
        <v>2791.2799999999997</v>
      </c>
      <c r="K47" s="6">
        <f>'[1]st-detail'!K66</f>
        <v>2708.21</v>
      </c>
      <c r="L47" s="6">
        <f>'[1]st-detail'!L66</f>
        <v>2867.9600000000005</v>
      </c>
      <c r="M47" s="6">
        <f>'[1]st-detail'!M66</f>
        <v>2502.11</v>
      </c>
      <c r="N47" s="21">
        <f aca="true" t="shared" si="24" ref="N47:N59">SUM(B47:M47)</f>
        <v>34494.189999999995</v>
      </c>
    </row>
    <row r="48" spans="1:14" ht="23.25">
      <c r="A48" s="19">
        <v>2539</v>
      </c>
      <c r="B48" s="8">
        <f>'[2]st-detail'!B66</f>
        <v>2567.99</v>
      </c>
      <c r="C48" s="8">
        <f>'[2]st-detail'!C66</f>
        <v>2608.608</v>
      </c>
      <c r="D48" s="8">
        <f>'[2]st-detail'!D66</f>
        <v>3521.684</v>
      </c>
      <c r="E48" s="8">
        <f>'[2]st-detail'!E66</f>
        <v>3109.1700000000005</v>
      </c>
      <c r="F48" s="8">
        <f>'[2]st-detail'!F66</f>
        <v>3274.6100000000006</v>
      </c>
      <c r="G48" s="8">
        <f>'[2]st-detail'!G66</f>
        <v>3371.1160000000004</v>
      </c>
      <c r="H48" s="8">
        <f>'[2]st-detail'!H66</f>
        <v>2749.9370000000004</v>
      </c>
      <c r="I48" s="8">
        <f>'[2]st-detail'!I66</f>
        <v>2789.1150000000002</v>
      </c>
      <c r="J48" s="8">
        <f>'[2]st-detail'!J66</f>
        <v>2515.787</v>
      </c>
      <c r="K48" s="8">
        <f>'[2]st-detail'!K66</f>
        <v>1613.07</v>
      </c>
      <c r="L48" s="8">
        <f>'[2]st-detail'!L66</f>
        <v>1972.118</v>
      </c>
      <c r="M48" s="8">
        <f>'[2]st-detail'!M66</f>
        <v>1657.5399999999997</v>
      </c>
      <c r="N48" s="22">
        <f t="shared" si="24"/>
        <v>31750.745000000003</v>
      </c>
    </row>
    <row r="49" spans="1:14" ht="23.25">
      <c r="A49" s="19">
        <v>2540</v>
      </c>
      <c r="B49" s="8">
        <f>'[3]st-detail'!B71</f>
        <v>1534.6350000000002</v>
      </c>
      <c r="C49" s="8">
        <f>'[3]st-detail'!C71</f>
        <v>2113.18</v>
      </c>
      <c r="D49" s="8">
        <f>'[3]st-detail'!D71</f>
        <v>2075.738</v>
      </c>
      <c r="E49" s="8">
        <f>'[3]st-detail'!E71</f>
        <v>2178.5177999999996</v>
      </c>
      <c r="F49" s="8">
        <f>'[3]st-detail'!F71</f>
        <v>2531.3179999999998</v>
      </c>
      <c r="G49" s="8">
        <f>'[3]st-detail'!G71</f>
        <v>1693.2688</v>
      </c>
      <c r="H49" s="8">
        <f>'[3]st-detail'!H71</f>
        <v>1421.7858999999999</v>
      </c>
      <c r="I49" s="8">
        <f>'[3]st-detail'!I71</f>
        <v>1801.7290000000003</v>
      </c>
      <c r="J49" s="8">
        <f>'[3]st-detail'!J71</f>
        <v>1418.574</v>
      </c>
      <c r="K49" s="8">
        <f>'[3]st-detail'!K71</f>
        <v>925.08</v>
      </c>
      <c r="L49" s="8">
        <f>'[3]st-detail'!L71</f>
        <v>1611.1249999999998</v>
      </c>
      <c r="M49" s="8">
        <f>'[3]st-detail'!M71</f>
        <v>906.04319</v>
      </c>
      <c r="N49" s="22">
        <f t="shared" si="24"/>
        <v>20210.99469</v>
      </c>
    </row>
    <row r="50" spans="1:14" ht="23.25">
      <c r="A50" s="19">
        <v>2541</v>
      </c>
      <c r="B50" s="8">
        <f>'[4]st-detail'!B69</f>
        <v>911.5599999999997</v>
      </c>
      <c r="C50" s="8">
        <f>'[4]st-detail'!C69</f>
        <v>876.6200000000001</v>
      </c>
      <c r="D50" s="8">
        <f>'[4]st-detail'!D69</f>
        <v>988.1310000000001</v>
      </c>
      <c r="E50" s="8">
        <f>'[4]st-detail'!E69</f>
        <v>590.0750000000002</v>
      </c>
      <c r="F50" s="8">
        <f>'[4]st-detail'!F69</f>
        <v>818.6600000000001</v>
      </c>
      <c r="G50" s="8">
        <f>'[4]st-detail'!G69</f>
        <v>317.3409999999999</v>
      </c>
      <c r="H50" s="8">
        <f>'[4]st-detail'!H69</f>
        <v>741.841</v>
      </c>
      <c r="I50" s="8">
        <f>'[4]st-detail'!I69</f>
        <v>829.5099999999999</v>
      </c>
      <c r="J50" s="8">
        <f>'[4]st-detail'!J69</f>
        <v>819.2300000000001</v>
      </c>
      <c r="K50" s="8">
        <f>'[4]st-detail'!K69</f>
        <v>569.97</v>
      </c>
      <c r="L50" s="8">
        <f>'[4]st-detail'!L69</f>
        <v>476.22</v>
      </c>
      <c r="M50" s="8">
        <f>'[4]st-detail'!M69</f>
        <v>707.7500000000001</v>
      </c>
      <c r="N50" s="22">
        <f t="shared" si="24"/>
        <v>8646.908000000003</v>
      </c>
    </row>
    <row r="51" spans="1:14" ht="23.25">
      <c r="A51" s="19">
        <v>2542</v>
      </c>
      <c r="B51" s="8">
        <f>'[5]st-detail'!B71</f>
        <v>988.21</v>
      </c>
      <c r="C51" s="8">
        <f>'[5]st-detail'!C71</f>
        <v>593.0599999999998</v>
      </c>
      <c r="D51" s="8">
        <f>'[5]st-detail'!D71</f>
        <v>614.2399999999999</v>
      </c>
      <c r="E51" s="8">
        <f>'[5]st-detail'!E71</f>
        <v>727.5</v>
      </c>
      <c r="F51" s="8">
        <f>'[5]st-detail'!F71</f>
        <v>540.93</v>
      </c>
      <c r="G51" s="8">
        <f>'[5]st-detail'!G71</f>
        <v>903.09</v>
      </c>
      <c r="H51" s="8">
        <f>'[5]st-detail'!H71</f>
        <v>780.9499999999998</v>
      </c>
      <c r="I51" s="8">
        <f>'[5]st-detail'!I71</f>
        <v>825.6199999999999</v>
      </c>
      <c r="J51" s="8">
        <f>'[5]st-detail'!J71</f>
        <v>977.6000000000001</v>
      </c>
      <c r="K51" s="8">
        <f>'[5]st-detail'!K71</f>
        <v>851.36</v>
      </c>
      <c r="L51" s="8">
        <f>'[5]st-detail'!L71</f>
        <v>944.81</v>
      </c>
      <c r="M51" s="8">
        <f>'[5]st-detail'!M71</f>
        <v>1069.4199999999998</v>
      </c>
      <c r="N51" s="22">
        <f t="shared" si="24"/>
        <v>9816.789999999999</v>
      </c>
    </row>
    <row r="52" spans="1:14" ht="23.25">
      <c r="A52" s="19">
        <v>2543</v>
      </c>
      <c r="B52" s="8">
        <f>'[6]st-detail'!B71</f>
        <v>1178.62</v>
      </c>
      <c r="C52" s="8">
        <f>'[6]st-detail'!C71</f>
        <v>1265.53</v>
      </c>
      <c r="D52" s="8">
        <f>'[6]st-detail'!D71</f>
        <v>1995.78</v>
      </c>
      <c r="E52" s="8">
        <f>'[6]st-detail'!E71</f>
        <v>1547.25</v>
      </c>
      <c r="F52" s="8">
        <f>'[6]st-detail'!F71</f>
        <v>1363.3999999999999</v>
      </c>
      <c r="G52" s="8">
        <f>'[6]st-detail'!G71</f>
        <v>1753.2199999999996</v>
      </c>
      <c r="H52" s="8">
        <f>'[6]st-detail'!H71</f>
        <v>981.5500000000002</v>
      </c>
      <c r="I52" s="8">
        <f>'[6]st-detail'!I71</f>
        <v>1295.78</v>
      </c>
      <c r="J52" s="8">
        <f>'[6]st-detail'!J71</f>
        <v>1106.35</v>
      </c>
      <c r="K52" s="8">
        <f>'[6]st-detail'!K71</f>
        <v>1231.29</v>
      </c>
      <c r="L52" s="8">
        <f>'[6]st-detail'!L71</f>
        <v>858.2199999999999</v>
      </c>
      <c r="M52" s="8">
        <f>'[6]st-detail'!M71</f>
        <v>1408.5299999999997</v>
      </c>
      <c r="N52" s="22">
        <f t="shared" si="24"/>
        <v>15985.52</v>
      </c>
    </row>
    <row r="53" spans="1:14" ht="23.25">
      <c r="A53" s="19">
        <v>2544</v>
      </c>
      <c r="B53" s="8">
        <f>'[8]st-detail'!B70</f>
        <v>1633.1600000000003</v>
      </c>
      <c r="C53" s="8">
        <f>'[8]st-detail'!C70</f>
        <v>1531.6000000000001</v>
      </c>
      <c r="D53" s="8">
        <f>'[8]st-detail'!D70</f>
        <v>1864.1</v>
      </c>
      <c r="E53" s="8">
        <f>'[8]st-detail'!E70</f>
        <v>1177.8199999999997</v>
      </c>
      <c r="F53" s="8">
        <f>'[8]st-detail'!F70</f>
        <v>1026.58</v>
      </c>
      <c r="G53" s="8">
        <f>'[8]st-detail'!G70</f>
        <v>1786.75</v>
      </c>
      <c r="H53" s="8">
        <f>'[8]st-detail'!H70</f>
        <v>1500.6800000000003</v>
      </c>
      <c r="I53" s="8">
        <f>'[8]st-detail'!I70</f>
        <v>1393.26</v>
      </c>
      <c r="J53" s="8">
        <f>'[8]st-detail'!J70</f>
        <v>989.23</v>
      </c>
      <c r="K53" s="8">
        <f>'[8]st-detail'!K70</f>
        <v>1485.68</v>
      </c>
      <c r="L53" s="8">
        <f>'[8]st-detail'!L70</f>
        <v>1735.5399999999997</v>
      </c>
      <c r="M53" s="8">
        <f>'[8]st-detail'!M70</f>
        <v>1456.2899999999997</v>
      </c>
      <c r="N53" s="22">
        <f t="shared" si="24"/>
        <v>17580.69</v>
      </c>
    </row>
    <row r="54" spans="1:14" ht="23.25">
      <c r="A54" s="19">
        <v>2545</v>
      </c>
      <c r="B54" s="8">
        <f>'[7]st-detail'!B$73</f>
        <v>1745.0000000000005</v>
      </c>
      <c r="C54" s="8">
        <f>'[7]st-detail'!C$73</f>
        <v>1627.5499999999997</v>
      </c>
      <c r="D54" s="8">
        <f>'[7]st-detail'!D$73</f>
        <v>1266.1000000000001</v>
      </c>
      <c r="E54" s="8">
        <f>'[7]st-detail'!E$73</f>
        <v>1644.3000000000004</v>
      </c>
      <c r="F54" s="8">
        <f>'[7]st-detail'!F$73</f>
        <v>1357.7900000000002</v>
      </c>
      <c r="G54" s="8">
        <f>'[7]st-detail'!G$73</f>
        <v>2424.29</v>
      </c>
      <c r="H54" s="8">
        <f>'[7]st-detail'!H$73</f>
        <v>1977.2900000000002</v>
      </c>
      <c r="I54" s="8">
        <f>'[7]st-detail'!I$73</f>
        <v>1851.6499999999996</v>
      </c>
      <c r="J54" s="8">
        <f>'[7]st-detail'!J$73</f>
        <v>1452.1399999999999</v>
      </c>
      <c r="K54" s="8">
        <f>'[7]st-detail'!K$73</f>
        <v>1472.84</v>
      </c>
      <c r="L54" s="8">
        <f>'[7]st-detail'!L$73</f>
        <v>2013.3599999999997</v>
      </c>
      <c r="M54" s="8">
        <f>'[7]st-detail'!M$73</f>
        <v>1422.5600000000004</v>
      </c>
      <c r="N54" s="22">
        <f t="shared" si="24"/>
        <v>20254.870000000003</v>
      </c>
    </row>
    <row r="55" spans="1:14" ht="23.25">
      <c r="A55" s="19">
        <v>2546</v>
      </c>
      <c r="B55" s="8">
        <f>'[10]st-detail'!B$82</f>
        <v>1946.7970240999998</v>
      </c>
      <c r="C55" s="8">
        <f>'[10]st-detail'!C$82</f>
        <v>2206.2294772999994</v>
      </c>
      <c r="D55" s="8">
        <f>'[10]st-detail'!D$82</f>
        <v>2012.6302642099997</v>
      </c>
      <c r="E55" s="8">
        <f>'[10]st-detail'!E$82</f>
        <v>3061.7186176200003</v>
      </c>
      <c r="F55" s="8">
        <f>'[10]st-detail'!F$82</f>
        <v>2111.14218825</v>
      </c>
      <c r="G55" s="8">
        <f>'[10]st-detail'!G$82</f>
        <v>2432.2093715700003</v>
      </c>
      <c r="H55" s="8">
        <f>'[10]st-detail'!H$82</f>
        <v>2081.98406832</v>
      </c>
      <c r="I55" s="8">
        <f>'[10]st-detail'!I$82</f>
        <v>2273.2574759199993</v>
      </c>
      <c r="J55" s="8">
        <f>'[10]st-detail'!J$82</f>
        <v>2027.4512315800002</v>
      </c>
      <c r="K55" s="8">
        <f>'[10]st-detail'!K$82</f>
        <v>1891.1883148900004</v>
      </c>
      <c r="L55" s="8">
        <f>'[10]st-detail'!L$82</f>
        <v>1888.25074788</v>
      </c>
      <c r="M55" s="8">
        <f>'[10]st-detail'!M$82</f>
        <v>2212.4220711599996</v>
      </c>
      <c r="N55" s="22">
        <f t="shared" si="24"/>
        <v>26145.2808528</v>
      </c>
    </row>
    <row r="56" spans="1:14" ht="23.25">
      <c r="A56" s="19">
        <v>2547</v>
      </c>
      <c r="B56" s="8">
        <f>'[9]st-detail'!B$82</f>
        <v>2492.7070422399997</v>
      </c>
      <c r="C56" s="8">
        <f>'[9]st-detail'!C$82</f>
        <v>2434.0366348000002</v>
      </c>
      <c r="D56" s="8">
        <f>'[9]st-detail'!D$82</f>
        <v>3434.025969339999</v>
      </c>
      <c r="E56" s="8">
        <f>'[9]st-detail'!E$82</f>
        <v>2145.6103450800006</v>
      </c>
      <c r="F56" s="8">
        <f>'[9]st-detail'!F$82</f>
        <v>1763.03915914</v>
      </c>
      <c r="G56" s="8">
        <f>'[9]st-detail'!G$82</f>
        <v>2699.82400773</v>
      </c>
      <c r="H56" s="8">
        <f>'[9]st-detail'!H$82</f>
        <v>1808.2456981999999</v>
      </c>
      <c r="I56" s="8">
        <f>'[9]st-detail'!I$82</f>
        <v>2306.7810782000006</v>
      </c>
      <c r="J56" s="8">
        <f>'[9]st-detail'!J$82</f>
        <v>2103.7353134900004</v>
      </c>
      <c r="K56" s="8">
        <f>'[9]st-detail'!K$82</f>
        <v>2200.79403203</v>
      </c>
      <c r="L56" s="8">
        <f>'[9]st-detail'!L$82</f>
        <v>2166.1733768499994</v>
      </c>
      <c r="M56" s="8">
        <f>'[9]st-detail'!M$82</f>
        <v>3895.3860492600006</v>
      </c>
      <c r="N56" s="22">
        <f t="shared" si="24"/>
        <v>29450.35870636</v>
      </c>
    </row>
    <row r="57" spans="1:14" ht="23.25">
      <c r="A57" s="19">
        <v>2548</v>
      </c>
      <c r="B57" s="8">
        <f>'[11]st-detail'!B$82</f>
        <v>2416.4223450200006</v>
      </c>
      <c r="C57" s="8">
        <f>'[11]st-detail'!C$82</f>
        <v>2940.944441669999</v>
      </c>
      <c r="D57" s="8">
        <f>'[11]st-detail'!D$82</f>
        <v>3070.3123744199993</v>
      </c>
      <c r="E57" s="8">
        <f>'[11]st-detail'!E$82</f>
        <v>2667.539867879999</v>
      </c>
      <c r="F57" s="8">
        <f>'[11]st-detail'!F$82</f>
        <v>2340.3505227</v>
      </c>
      <c r="G57" s="8">
        <f>'[11]st-detail'!G$82</f>
        <v>3107.12658278</v>
      </c>
      <c r="H57" s="8">
        <f>'[11]st-detail'!H$82</f>
        <v>2600.341554220001</v>
      </c>
      <c r="I57" s="8">
        <f>'[11]st-detail'!I$82</f>
        <v>2745.76370411</v>
      </c>
      <c r="J57" s="8">
        <f>'[11]st-detail'!J$82</f>
        <v>2484.0906157699997</v>
      </c>
      <c r="K57" s="8">
        <f>'[11]st-detail'!K$82</f>
        <v>2574.019966470001</v>
      </c>
      <c r="L57" s="8">
        <f>'[11]st-detail'!L$82</f>
        <v>2378.748911670001</v>
      </c>
      <c r="M57" s="8">
        <f>'[11]st-detail'!M$82</f>
        <v>2210.92472823</v>
      </c>
      <c r="N57" s="22">
        <f t="shared" si="24"/>
        <v>31536.58561494</v>
      </c>
    </row>
    <row r="58" spans="1:14" ht="23.25">
      <c r="A58" s="19">
        <v>2549</v>
      </c>
      <c r="B58" s="8">
        <f>'[12]st-detail'!B$82</f>
        <v>2062.4621989499997</v>
      </c>
      <c r="C58" s="8">
        <f>'[12]st-detail'!C$82</f>
        <v>2561.8390083900003</v>
      </c>
      <c r="D58" s="8">
        <f>'[12]st-detail'!D$82</f>
        <v>2220.6241735900007</v>
      </c>
      <c r="E58" s="8">
        <f>'[12]st-detail'!E$82</f>
        <v>2099.989785</v>
      </c>
      <c r="F58" s="8">
        <f>'[12]st-detail'!F$82</f>
        <v>2280.5837945499993</v>
      </c>
      <c r="G58" s="8">
        <f>'[12]st-detail'!G$82</f>
        <v>2707.9335626</v>
      </c>
      <c r="H58" s="8">
        <f>'[12]st-detail'!H$82</f>
        <v>2629.959384580001</v>
      </c>
      <c r="I58" s="8">
        <f>'[12]st-detail'!I$82</f>
        <v>2401.3879693299996</v>
      </c>
      <c r="J58" s="8">
        <f>'[12]st-detail'!J$82</f>
        <v>2290.5913107600004</v>
      </c>
      <c r="K58" s="8">
        <f>'[12]st-detail'!K$82</f>
        <v>2015.1445209</v>
      </c>
      <c r="L58" s="8">
        <f>'[12]st-detail'!L$82</f>
        <v>1838.9685937199997</v>
      </c>
      <c r="M58" s="8">
        <f>'[12]st-detail'!M$82</f>
        <v>3092.7500816399997</v>
      </c>
      <c r="N58" s="22">
        <f t="shared" si="24"/>
        <v>28202.23438401</v>
      </c>
    </row>
    <row r="59" spans="1:14" ht="23.25">
      <c r="A59" s="19">
        <v>2550</v>
      </c>
      <c r="B59" s="8">
        <f>'[13]st-detail'!B$82</f>
        <v>3001.3795013999998</v>
      </c>
      <c r="C59" s="8">
        <f>'[13]st-detail'!C$82</f>
        <v>2402.11950068</v>
      </c>
      <c r="D59" s="8">
        <f>'[13]st-detail'!D$82</f>
        <v>2097.68097984</v>
      </c>
      <c r="E59" s="8">
        <f>'[13]st-detail'!E$82</f>
        <v>1742.5625984000003</v>
      </c>
      <c r="F59" s="8">
        <f>'[13]st-detail'!F$82</f>
        <v>2920.3192541400003</v>
      </c>
      <c r="G59" s="8">
        <f>'[13]st-detail'!G$82</f>
        <v>3096.8321075799995</v>
      </c>
      <c r="H59" s="8">
        <f>'[13]st-detail'!H$82</f>
        <v>1979.62132525</v>
      </c>
      <c r="I59" s="8">
        <f>'[13]st-detail'!I$82</f>
        <v>2650.9999737499998</v>
      </c>
      <c r="J59" s="8">
        <f>'[13]st-detail'!J$82</f>
        <v>2401.32348217</v>
      </c>
      <c r="K59" s="8">
        <f>'[13]st-detail'!K$82</f>
        <v>1929.7442035000001</v>
      </c>
      <c r="L59" s="8">
        <f>'[13]st-detail'!L$82</f>
        <v>2784.57104</v>
      </c>
      <c r="M59" s="8">
        <f>'[13]st-detail'!M$82</f>
        <v>2487.0524473</v>
      </c>
      <c r="N59" s="22">
        <f t="shared" si="24"/>
        <v>29494.206414009997</v>
      </c>
    </row>
    <row r="60" spans="1:14" ht="23.25">
      <c r="A60" s="19">
        <v>2551</v>
      </c>
      <c r="B60" s="8">
        <f>'[14]st-detail'!B$82</f>
        <v>2524.85993869</v>
      </c>
      <c r="C60" s="8">
        <f>'[14]st-detail'!C$82</f>
        <v>2662.6318424</v>
      </c>
      <c r="D60" s="8">
        <f>'[14]st-detail'!D$82</f>
        <v>2548.2393999999995</v>
      </c>
      <c r="E60" s="8">
        <f>'[14]st-detail'!E$82</f>
        <v>2763.142199240001</v>
      </c>
      <c r="F60" s="8">
        <f>'[14]st-detail'!F$82</f>
        <v>2275.969172</v>
      </c>
      <c r="G60" s="8">
        <f>'[14]st-detail'!G$82</f>
        <v>2294.6978658</v>
      </c>
      <c r="H60" s="8">
        <f>'[14]st-detail'!H$82</f>
        <v>2504.516487</v>
      </c>
      <c r="I60" s="8">
        <f>'[14]st-detail'!I$82</f>
        <v>2143.0856420000005</v>
      </c>
      <c r="J60" s="8">
        <f>'[14]st-detail'!J$82</f>
        <v>1834.0739699999997</v>
      </c>
      <c r="K60" s="8">
        <f>'[14]st-detail'!K$82</f>
        <v>2530.4473129999997</v>
      </c>
      <c r="L60" s="8">
        <f>'[14]st-detail'!L$82</f>
        <v>1834.2631979999999</v>
      </c>
      <c r="M60" s="8">
        <f>'[14]st-detail'!M$82</f>
        <v>2053.740652</v>
      </c>
      <c r="N60" s="22">
        <f aca="true" t="shared" si="25" ref="N60:N65">SUM(B60:M60)</f>
        <v>27969.66768013001</v>
      </c>
    </row>
    <row r="61" spans="1:14" ht="23.25">
      <c r="A61" s="19">
        <v>2552</v>
      </c>
      <c r="B61" s="8">
        <f>'[15]st-detail'!B$82</f>
        <v>2502.8489529999997</v>
      </c>
      <c r="C61" s="8">
        <f>'[15]st-detail'!C$82</f>
        <v>2391.5605010000004</v>
      </c>
      <c r="D61" s="8">
        <f>'[15]st-detail'!D$82</f>
        <v>2315.350505000001</v>
      </c>
      <c r="E61" s="8">
        <f>'[15]st-detail'!E$82</f>
        <v>1777.8624089999998</v>
      </c>
      <c r="F61" s="8">
        <f>'[15]st-detail'!F$82</f>
        <v>2058.6192963000003</v>
      </c>
      <c r="G61" s="8">
        <f>'[15]st-detail'!G$82</f>
        <v>3091.53810208</v>
      </c>
      <c r="H61" s="8">
        <f>'[15]st-detail'!H$82</f>
        <v>2388.0431879999996</v>
      </c>
      <c r="I61" s="8">
        <f>'[15]st-detail'!I$82</f>
        <v>2331.6610639999994</v>
      </c>
      <c r="J61" s="8">
        <f>'[15]st-detail'!J$82</f>
        <v>2222.570469</v>
      </c>
      <c r="K61" s="8">
        <f>'[15]st-detail'!K$82</f>
        <v>2400.0893523399996</v>
      </c>
      <c r="L61" s="8">
        <f>'[15]st-detail'!L$82</f>
        <v>2833.71871595</v>
      </c>
      <c r="M61" s="8">
        <f>'[15]st-detail'!M$82</f>
        <v>2436.831827</v>
      </c>
      <c r="N61" s="22">
        <f t="shared" si="25"/>
        <v>28750.694382669994</v>
      </c>
    </row>
    <row r="62" spans="1:14" s="68" customFormat="1" ht="23.25">
      <c r="A62" s="19">
        <v>2553</v>
      </c>
      <c r="B62" s="8">
        <f>'[16]st-detail'!B$82</f>
        <v>2807.6871370799995</v>
      </c>
      <c r="C62" s="8">
        <f>'[16]st-detail'!C$82</f>
        <v>3121.4037147599997</v>
      </c>
      <c r="D62" s="8">
        <f>'[16]st-detail'!D$82</f>
        <v>3432.41582077</v>
      </c>
      <c r="E62" s="8">
        <f>'[16]st-detail'!E$82</f>
        <v>3462.0405685299997</v>
      </c>
      <c r="F62" s="8">
        <f>'[16]st-detail'!F$82</f>
        <v>3085.2189172800004</v>
      </c>
      <c r="G62" s="8">
        <f>'[16]st-detail'!G$82</f>
        <v>3535.6125840199998</v>
      </c>
      <c r="H62" s="8">
        <f>'[16]st-detail'!H$82</f>
        <v>2553.13932962</v>
      </c>
      <c r="I62" s="8">
        <f>'[16]st-detail'!I$82</f>
        <v>2859.91444707</v>
      </c>
      <c r="J62" s="8">
        <f>'[16]st-detail'!J$82</f>
        <v>3696.0505475099994</v>
      </c>
      <c r="K62" s="8">
        <f>'[16]st-detail'!K$82</f>
        <v>3834.68739585</v>
      </c>
      <c r="L62" s="8">
        <f>'[16]st-detail'!L$82</f>
        <v>3217.5198534700003</v>
      </c>
      <c r="M62" s="8">
        <f>'[16]st-detail'!M$82</f>
        <v>4047.18185399</v>
      </c>
      <c r="N62" s="22">
        <f t="shared" si="25"/>
        <v>39652.87216995</v>
      </c>
    </row>
    <row r="63" spans="1:14" s="68" customFormat="1" ht="23.25">
      <c r="A63" s="19">
        <v>2554</v>
      </c>
      <c r="B63" s="8">
        <f>'[17]st-detail'!B$82</f>
        <v>2528.8520041999996</v>
      </c>
      <c r="C63" s="8">
        <f>'[17]st-detail'!C$82</f>
        <v>3516.4412144999997</v>
      </c>
      <c r="D63" s="8">
        <f>'[17]st-detail'!D$82</f>
        <v>4832.204825070001</v>
      </c>
      <c r="E63" s="8">
        <f>'[17]st-detail'!E$82</f>
        <v>3614.7184489700003</v>
      </c>
      <c r="F63" s="8">
        <f>'[17]st-detail'!F$82</f>
        <v>3806.26232432</v>
      </c>
      <c r="G63" s="8">
        <f>'[17]st-detail'!G$82</f>
        <v>4883.442709710001</v>
      </c>
      <c r="H63" s="8">
        <f>'[17]st-detail'!H$82</f>
        <v>4340.779626639999</v>
      </c>
      <c r="I63" s="8">
        <f>'[17]st-detail'!I$82</f>
        <v>3787.3046463</v>
      </c>
      <c r="J63" s="8">
        <f>'[17]st-detail'!J$82</f>
        <v>3892.35782268</v>
      </c>
      <c r="K63" s="8">
        <f>'[17]st-detail'!K$82</f>
        <v>4918.997847709999</v>
      </c>
      <c r="L63" s="8">
        <f>'[17]st-detail'!L$82</f>
        <v>4962.74826298</v>
      </c>
      <c r="M63" s="8">
        <f>'[17]st-detail'!M$82</f>
        <v>5453.25784443</v>
      </c>
      <c r="N63" s="22">
        <f t="shared" si="25"/>
        <v>50537.367577510006</v>
      </c>
    </row>
    <row r="64" spans="1:14" s="68" customFormat="1" ht="23.25">
      <c r="A64" s="19">
        <v>2555</v>
      </c>
      <c r="B64" s="8">
        <f>'[18]st-detail'!B$82</f>
        <v>3635.057840169999</v>
      </c>
      <c r="C64" s="8">
        <f>'[18]st-detail'!C$82</f>
        <v>5246.7512997</v>
      </c>
      <c r="D64" s="8">
        <f>'[18]st-detail'!D$82</f>
        <v>7994.165567199998</v>
      </c>
      <c r="E64" s="8">
        <f>'[18]st-detail'!E$82</f>
        <v>5445.947625589999</v>
      </c>
      <c r="F64" s="8">
        <f>'[18]st-detail'!F$82</f>
        <v>6348.3952039900005</v>
      </c>
      <c r="G64" s="8">
        <f>'[18]st-detail'!G$82</f>
        <v>9555.600153509999</v>
      </c>
      <c r="H64" s="8">
        <f>'[18]st-detail'!H$82</f>
        <v>5950.9651331800005</v>
      </c>
      <c r="I64" s="8">
        <f>'[18]st-detail'!I$82</f>
        <v>7924.426128370001</v>
      </c>
      <c r="J64" s="8">
        <f>'[18]st-detail'!J$82</f>
        <v>6654.641009250001</v>
      </c>
      <c r="K64" s="8">
        <f>'[18]st-detail'!K$82</f>
        <v>6783.633586530001</v>
      </c>
      <c r="L64" s="8">
        <f>'[18]st-detail'!L$82</f>
        <v>8809.955763040001</v>
      </c>
      <c r="M64" s="8">
        <f>'[18]st-detail'!M$82</f>
        <v>8847.88973791</v>
      </c>
      <c r="N64" s="22">
        <f t="shared" si="25"/>
        <v>83197.42904844</v>
      </c>
    </row>
    <row r="65" spans="1:14" s="68" customFormat="1" ht="23.25">
      <c r="A65" s="20">
        <v>2556</v>
      </c>
      <c r="B65" s="9">
        <f>'[19]st-detail'!B$82</f>
        <v>8541.413373140002</v>
      </c>
      <c r="C65" s="9">
        <f>'[19]st-detail'!C$82</f>
        <v>9447.100659059999</v>
      </c>
      <c r="D65" s="9">
        <f>'[19]st-detail'!D$82</f>
        <v>8926.211480330001</v>
      </c>
      <c r="E65" s="9">
        <f>'[19]st-detail'!E$82</f>
        <v>7381.83776228</v>
      </c>
      <c r="F65" s="9">
        <f>'[19]st-detail'!F$82</f>
        <v>8046.450828089999</v>
      </c>
      <c r="G65" s="9">
        <f>'[19]st-detail'!G$82</f>
        <v>6761.523895329999</v>
      </c>
      <c r="H65" s="9">
        <f>'[19]st-detail'!H$82</f>
        <v>5323.29948451</v>
      </c>
      <c r="I65" s="9">
        <f>'[19]st-detail'!I$82</f>
        <v>6515.27063429</v>
      </c>
      <c r="J65" s="9">
        <f>'[19]st-detail'!J$82</f>
        <v>7066.085216559999</v>
      </c>
      <c r="K65" s="9">
        <f>'[19]st-detail'!K$82</f>
        <v>5486.752431410001</v>
      </c>
      <c r="L65" s="9">
        <f>'[19]st-detail'!L$82</f>
        <v>0</v>
      </c>
      <c r="M65" s="9">
        <f>'[19]st-detail'!M$82</f>
        <v>0</v>
      </c>
      <c r="N65" s="23">
        <f t="shared" si="25"/>
        <v>73495.945765</v>
      </c>
    </row>
    <row r="67" spans="2:13" ht="29.25" hidden="1">
      <c r="B67" s="72" t="s">
        <v>87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  <row r="68" spans="1:14" ht="23.25" hidden="1">
      <c r="A68" s="40">
        <v>2538</v>
      </c>
      <c r="B68" s="58">
        <f>+B5*100/$N5</f>
        <v>7.300360417725187</v>
      </c>
      <c r="C68" s="58">
        <f aca="true" t="shared" si="26" ref="C68:M68">+C5*100/$N5</f>
        <v>7.507515893038304</v>
      </c>
      <c r="D68" s="58">
        <f t="shared" si="26"/>
        <v>9.053851517938876</v>
      </c>
      <c r="E68" s="58">
        <f t="shared" si="26"/>
        <v>8.059423952938202</v>
      </c>
      <c r="F68" s="58">
        <f t="shared" si="26"/>
        <v>7.800293398502629</v>
      </c>
      <c r="G68" s="58">
        <f t="shared" si="26"/>
        <v>9.621748989629898</v>
      </c>
      <c r="H68" s="58">
        <f t="shared" si="26"/>
        <v>8.550523573227546</v>
      </c>
      <c r="I68" s="58">
        <f t="shared" si="26"/>
        <v>8.74154393942808</v>
      </c>
      <c r="J68" s="58">
        <f t="shared" si="26"/>
        <v>8.209601074264132</v>
      </c>
      <c r="K68" s="58">
        <f t="shared" si="26"/>
        <v>8.623848988971284</v>
      </c>
      <c r="L68" s="58">
        <f t="shared" si="26"/>
        <v>8.390660322956357</v>
      </c>
      <c r="M68" s="58">
        <f t="shared" si="26"/>
        <v>8.140627931379498</v>
      </c>
      <c r="N68" s="41">
        <f aca="true" t="shared" si="27" ref="N68:N75">SUM(B68:M68)</f>
        <v>100</v>
      </c>
    </row>
    <row r="69" spans="1:14" ht="23.25" hidden="1">
      <c r="A69" s="40">
        <v>2539</v>
      </c>
      <c r="B69" s="58">
        <f aca="true" t="shared" si="28" ref="B69:M75">+B6*100/$N6</f>
        <v>7.414346759816968</v>
      </c>
      <c r="C69" s="58">
        <f t="shared" si="28"/>
        <v>7.713883386372688</v>
      </c>
      <c r="D69" s="58">
        <f t="shared" si="28"/>
        <v>9.761249617692991</v>
      </c>
      <c r="E69" s="58">
        <f t="shared" si="28"/>
        <v>8.708870461102812</v>
      </c>
      <c r="F69" s="58">
        <f t="shared" si="28"/>
        <v>7.929879262829888</v>
      </c>
      <c r="G69" s="58">
        <f t="shared" si="28"/>
        <v>8.863883878867535</v>
      </c>
      <c r="H69" s="58">
        <f t="shared" si="28"/>
        <v>8.893424897290663</v>
      </c>
      <c r="I69" s="58">
        <f t="shared" si="28"/>
        <v>8.30155685960758</v>
      </c>
      <c r="J69" s="58">
        <f t="shared" si="28"/>
        <v>7.945521214889932</v>
      </c>
      <c r="K69" s="58">
        <f t="shared" si="28"/>
        <v>8.167252328234616</v>
      </c>
      <c r="L69" s="58">
        <f t="shared" si="28"/>
        <v>8.1320334892882</v>
      </c>
      <c r="M69" s="58">
        <f t="shared" si="28"/>
        <v>8.168097844006134</v>
      </c>
      <c r="N69" s="41">
        <f t="shared" si="27"/>
        <v>100</v>
      </c>
    </row>
    <row r="70" spans="1:14" ht="23.25" hidden="1">
      <c r="A70" s="40">
        <v>2540</v>
      </c>
      <c r="B70" s="58">
        <f t="shared" si="28"/>
        <v>7.63218457864924</v>
      </c>
      <c r="C70" s="58">
        <f t="shared" si="28"/>
        <v>7.991808670052192</v>
      </c>
      <c r="D70" s="58">
        <f t="shared" si="28"/>
        <v>9.253380686046086</v>
      </c>
      <c r="E70" s="58">
        <f t="shared" si="28"/>
        <v>9.016032293560157</v>
      </c>
      <c r="F70" s="58">
        <f t="shared" si="28"/>
        <v>8.265047205733794</v>
      </c>
      <c r="G70" s="58">
        <f t="shared" si="28"/>
        <v>8.453175329942695</v>
      </c>
      <c r="H70" s="58">
        <f t="shared" si="28"/>
        <v>8.73218148725977</v>
      </c>
      <c r="I70" s="58">
        <f t="shared" si="28"/>
        <v>8.37869156457238</v>
      </c>
      <c r="J70" s="58">
        <f t="shared" si="28"/>
        <v>8.146316811895648</v>
      </c>
      <c r="K70" s="58">
        <f t="shared" si="28"/>
        <v>7.944785242088612</v>
      </c>
      <c r="L70" s="58">
        <f t="shared" si="28"/>
        <v>8.083361629340544</v>
      </c>
      <c r="M70" s="58">
        <f t="shared" si="28"/>
        <v>8.10303450085888</v>
      </c>
      <c r="N70" s="41">
        <f t="shared" si="27"/>
        <v>100</v>
      </c>
    </row>
    <row r="71" spans="1:14" ht="23.25" hidden="1">
      <c r="A71" s="40">
        <v>2541</v>
      </c>
      <c r="B71" s="58">
        <f t="shared" si="28"/>
        <v>7.606820469791808</v>
      </c>
      <c r="C71" s="58">
        <f t="shared" si="28"/>
        <v>7.349751679088514</v>
      </c>
      <c r="D71" s="58">
        <f t="shared" si="28"/>
        <v>8.744766660084782</v>
      </c>
      <c r="E71" s="58">
        <f t="shared" si="28"/>
        <v>8.550111642892086</v>
      </c>
      <c r="F71" s="58">
        <f t="shared" si="28"/>
        <v>8.202700919038039</v>
      </c>
      <c r="G71" s="58">
        <f t="shared" si="28"/>
        <v>8.599477361705453</v>
      </c>
      <c r="H71" s="58">
        <f t="shared" si="28"/>
        <v>9.145451476609674</v>
      </c>
      <c r="I71" s="58">
        <f t="shared" si="28"/>
        <v>8.837083993377643</v>
      </c>
      <c r="J71" s="58">
        <f t="shared" si="28"/>
        <v>8.644204457861651</v>
      </c>
      <c r="K71" s="58">
        <f t="shared" si="28"/>
        <v>8.189026753134037</v>
      </c>
      <c r="L71" s="58">
        <f t="shared" si="28"/>
        <v>8.031688992384513</v>
      </c>
      <c r="M71" s="58">
        <f t="shared" si="28"/>
        <v>8.098915594031782</v>
      </c>
      <c r="N71" s="41">
        <f t="shared" si="27"/>
        <v>99.99999999999997</v>
      </c>
    </row>
    <row r="72" spans="1:14" ht="23.25" hidden="1">
      <c r="A72" s="40">
        <v>2542</v>
      </c>
      <c r="B72" s="58">
        <f t="shared" si="28"/>
        <v>7.890354289270647</v>
      </c>
      <c r="C72" s="58">
        <f t="shared" si="28"/>
        <v>7.7866637378997705</v>
      </c>
      <c r="D72" s="58">
        <f t="shared" si="28"/>
        <v>8.39509675608558</v>
      </c>
      <c r="E72" s="58">
        <f t="shared" si="28"/>
        <v>7.911917335554313</v>
      </c>
      <c r="F72" s="58">
        <f t="shared" si="28"/>
        <v>7.922351067627057</v>
      </c>
      <c r="G72" s="58">
        <f t="shared" si="28"/>
        <v>8.998685105694928</v>
      </c>
      <c r="H72" s="58">
        <f t="shared" si="28"/>
        <v>8.954826821403188</v>
      </c>
      <c r="I72" s="58">
        <f t="shared" si="28"/>
        <v>7.83179115451381</v>
      </c>
      <c r="J72" s="58">
        <f t="shared" si="28"/>
        <v>8.509556627402887</v>
      </c>
      <c r="K72" s="58">
        <f t="shared" si="28"/>
        <v>8.604137493402648</v>
      </c>
      <c r="L72" s="58">
        <f t="shared" si="28"/>
        <v>8.740550913256635</v>
      </c>
      <c r="M72" s="58">
        <f t="shared" si="28"/>
        <v>8.454068697888543</v>
      </c>
      <c r="N72" s="41">
        <f t="shared" si="27"/>
        <v>100.00000000000001</v>
      </c>
    </row>
    <row r="73" spans="1:14" ht="23.25" hidden="1">
      <c r="A73" s="40">
        <v>2543</v>
      </c>
      <c r="B73" s="58">
        <f t="shared" si="28"/>
        <v>8.00735492185742</v>
      </c>
      <c r="C73" s="58">
        <f t="shared" si="28"/>
        <v>9.461405472971887</v>
      </c>
      <c r="D73" s="58">
        <f t="shared" si="28"/>
        <v>9.99215646859499</v>
      </c>
      <c r="E73" s="58">
        <f t="shared" si="28"/>
        <v>8.277817436925666</v>
      </c>
      <c r="F73" s="58">
        <f t="shared" si="28"/>
        <v>8.157341372668702</v>
      </c>
      <c r="G73" s="58">
        <f t="shared" si="28"/>
        <v>8.870270137201857</v>
      </c>
      <c r="H73" s="58">
        <f t="shared" si="28"/>
        <v>7.4487603848779935</v>
      </c>
      <c r="I73" s="58">
        <f t="shared" si="28"/>
        <v>8.173210165438475</v>
      </c>
      <c r="J73" s="58">
        <f t="shared" si="28"/>
        <v>7.898222171581089</v>
      </c>
      <c r="K73" s="58">
        <f t="shared" si="28"/>
        <v>8.042214140017226</v>
      </c>
      <c r="L73" s="58">
        <f t="shared" si="28"/>
        <v>7.661007709449289</v>
      </c>
      <c r="M73" s="58">
        <f t="shared" si="28"/>
        <v>8.01023961841542</v>
      </c>
      <c r="N73" s="41">
        <f t="shared" si="27"/>
        <v>100.00000000000001</v>
      </c>
    </row>
    <row r="74" spans="1:14" ht="23.25" hidden="1">
      <c r="A74" s="40">
        <v>2544</v>
      </c>
      <c r="B74" s="58">
        <f t="shared" si="28"/>
        <v>7.289627378416918</v>
      </c>
      <c r="C74" s="58">
        <f t="shared" si="28"/>
        <v>7.632510743962198</v>
      </c>
      <c r="D74" s="58">
        <f t="shared" si="28"/>
        <v>8.72456746138438</v>
      </c>
      <c r="E74" s="58">
        <f t="shared" si="28"/>
        <v>8.62108758599041</v>
      </c>
      <c r="F74" s="58">
        <f t="shared" si="28"/>
        <v>7.19080967174785</v>
      </c>
      <c r="G74" s="58">
        <f t="shared" si="28"/>
        <v>8.701954816940905</v>
      </c>
      <c r="H74" s="58">
        <f t="shared" si="28"/>
        <v>8.442438685865268</v>
      </c>
      <c r="I74" s="58">
        <f t="shared" si="28"/>
        <v>8.475192110349253</v>
      </c>
      <c r="J74" s="58">
        <f t="shared" si="28"/>
        <v>8.553227130105759</v>
      </c>
      <c r="K74" s="58">
        <f t="shared" si="28"/>
        <v>8.754533719782827</v>
      </c>
      <c r="L74" s="58">
        <f t="shared" si="28"/>
        <v>9.052935040730631</v>
      </c>
      <c r="M74" s="58">
        <f t="shared" si="28"/>
        <v>8.561115654723613</v>
      </c>
      <c r="N74" s="41">
        <f t="shared" si="27"/>
        <v>100</v>
      </c>
    </row>
    <row r="75" spans="1:14" ht="23.25" hidden="1">
      <c r="A75" s="40">
        <v>2545</v>
      </c>
      <c r="B75" s="58">
        <f t="shared" si="28"/>
        <v>8.374707672323277</v>
      </c>
      <c r="C75" s="58">
        <f t="shared" si="28"/>
        <v>7.934669278060228</v>
      </c>
      <c r="D75" s="58">
        <f t="shared" si="28"/>
        <v>7.501838563699016</v>
      </c>
      <c r="E75" s="58">
        <f t="shared" si="28"/>
        <v>8.550562475031285</v>
      </c>
      <c r="F75" s="58">
        <f t="shared" si="28"/>
        <v>7.041696204838737</v>
      </c>
      <c r="G75" s="58">
        <f t="shared" si="28"/>
        <v>8.972281169387863</v>
      </c>
      <c r="H75" s="58">
        <f t="shared" si="28"/>
        <v>9.041388998080754</v>
      </c>
      <c r="I75" s="58">
        <f t="shared" si="28"/>
        <v>8.903706602355376</v>
      </c>
      <c r="J75" s="58">
        <f t="shared" si="28"/>
        <v>7.545037562350839</v>
      </c>
      <c r="K75" s="58">
        <f t="shared" si="28"/>
        <v>8.859729329928907</v>
      </c>
      <c r="L75" s="58">
        <f t="shared" si="28"/>
        <v>9.12854605252263</v>
      </c>
      <c r="M75" s="58">
        <f t="shared" si="28"/>
        <v>8.145836091421092</v>
      </c>
      <c r="N75" s="41">
        <f t="shared" si="27"/>
        <v>100.00000000000001</v>
      </c>
    </row>
    <row r="76" spans="1:14" ht="23.25" hidden="1">
      <c r="A76" s="40">
        <v>2546</v>
      </c>
      <c r="B76" s="58">
        <f aca="true" t="shared" si="29" ref="B76:N76">+B13*100/$N13</f>
        <v>7.709689884813659</v>
      </c>
      <c r="C76" s="58">
        <f t="shared" si="29"/>
        <v>8.095557412485412</v>
      </c>
      <c r="D76" s="58">
        <f t="shared" si="29"/>
        <v>8.233735571230442</v>
      </c>
      <c r="E76" s="58">
        <f t="shared" si="29"/>
        <v>8.855751914956574</v>
      </c>
      <c r="F76" s="58">
        <f t="shared" si="29"/>
        <v>7.116055803493948</v>
      </c>
      <c r="G76" s="58">
        <f t="shared" si="29"/>
        <v>9.045059421955248</v>
      </c>
      <c r="H76" s="58">
        <f t="shared" si="29"/>
        <v>8.926482683876934</v>
      </c>
      <c r="I76" s="58">
        <f t="shared" si="29"/>
        <v>8.551572417318518</v>
      </c>
      <c r="J76" s="58">
        <f t="shared" si="29"/>
        <v>8.177851165161785</v>
      </c>
      <c r="K76" s="58">
        <f t="shared" si="29"/>
        <v>8.710179421256445</v>
      </c>
      <c r="L76" s="58">
        <f t="shared" si="29"/>
        <v>8.350512348304152</v>
      </c>
      <c r="M76" s="58">
        <f t="shared" si="29"/>
        <v>8.227551955146886</v>
      </c>
      <c r="N76" s="41">
        <f t="shared" si="29"/>
        <v>100</v>
      </c>
    </row>
    <row r="77" spans="1:14" ht="23.25" hidden="1">
      <c r="A77" s="40">
        <v>2547</v>
      </c>
      <c r="B77" s="58">
        <f aca="true" t="shared" si="30" ref="B77:N77">+B14*100/$N14</f>
        <v>7.880332612110221</v>
      </c>
      <c r="C77" s="58">
        <f t="shared" si="30"/>
        <v>7.5713299271745775</v>
      </c>
      <c r="D77" s="58">
        <f t="shared" si="30"/>
        <v>9.423765213677036</v>
      </c>
      <c r="E77" s="58">
        <f t="shared" si="30"/>
        <v>8.996753285504115</v>
      </c>
      <c r="F77" s="58">
        <f t="shared" si="30"/>
        <v>7.96741628263746</v>
      </c>
      <c r="G77" s="58">
        <f t="shared" si="30"/>
        <v>9.005980706843028</v>
      </c>
      <c r="H77" s="58">
        <f t="shared" si="30"/>
        <v>8.733904258240932</v>
      </c>
      <c r="I77" s="58">
        <f t="shared" si="30"/>
        <v>8.280368234418026</v>
      </c>
      <c r="J77" s="58">
        <f t="shared" si="30"/>
        <v>7.964145814615608</v>
      </c>
      <c r="K77" s="58">
        <f t="shared" si="30"/>
        <v>8.450324079090825</v>
      </c>
      <c r="L77" s="58">
        <f t="shared" si="30"/>
        <v>7.3327737640680475</v>
      </c>
      <c r="M77" s="58">
        <f t="shared" si="30"/>
        <v>8.392905821620122</v>
      </c>
      <c r="N77" s="41">
        <f t="shared" si="30"/>
        <v>100</v>
      </c>
    </row>
    <row r="78" spans="1:14" ht="23.25" hidden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31"/>
    </row>
    <row r="79" spans="1:14" ht="23.25" hidden="1">
      <c r="A79" s="60" t="s">
        <v>85</v>
      </c>
      <c r="B79" s="57">
        <f>SUM(B70:B77)/8</f>
        <v>7.798883975904149</v>
      </c>
      <c r="C79" s="57">
        <f aca="true" t="shared" si="31" ref="C79:N79">SUM(C70:C77)/8</f>
        <v>7.977962115211849</v>
      </c>
      <c r="D79" s="57">
        <f t="shared" si="31"/>
        <v>8.78366342260029</v>
      </c>
      <c r="E79" s="57">
        <f t="shared" si="31"/>
        <v>8.597504246301826</v>
      </c>
      <c r="F79" s="57">
        <f t="shared" si="31"/>
        <v>7.732927315973198</v>
      </c>
      <c r="G79" s="57">
        <f t="shared" si="31"/>
        <v>8.830860506208998</v>
      </c>
      <c r="H79" s="57">
        <f t="shared" si="31"/>
        <v>8.678179349526815</v>
      </c>
      <c r="I79" s="57">
        <f t="shared" si="31"/>
        <v>8.428952030292935</v>
      </c>
      <c r="J79" s="57">
        <f t="shared" si="31"/>
        <v>8.17982021762191</v>
      </c>
      <c r="K79" s="57">
        <f t="shared" si="31"/>
        <v>8.44436627233769</v>
      </c>
      <c r="L79" s="57">
        <f t="shared" si="31"/>
        <v>8.297672056257055</v>
      </c>
      <c r="M79" s="57">
        <f t="shared" si="31"/>
        <v>8.249208491763293</v>
      </c>
      <c r="N79" s="35">
        <f t="shared" si="31"/>
        <v>100</v>
      </c>
    </row>
    <row r="80" spans="1:14" ht="23.25" hidden="1">
      <c r="A80" s="60"/>
      <c r="N80" s="31"/>
    </row>
    <row r="81" spans="1:14" ht="23.25" hidden="1">
      <c r="A81" s="60" t="s">
        <v>86</v>
      </c>
      <c r="B81" s="57">
        <f>285800*B79/100</f>
        <v>22289.210403134053</v>
      </c>
      <c r="C81" s="57">
        <f aca="true" t="shared" si="32" ref="C81:N81">285800*C79/100</f>
        <v>22801.015725275465</v>
      </c>
      <c r="D81" s="57">
        <f t="shared" si="32"/>
        <v>25103.71006179163</v>
      </c>
      <c r="E81" s="57">
        <f t="shared" si="32"/>
        <v>24571.66713593062</v>
      </c>
      <c r="F81" s="57">
        <f t="shared" si="32"/>
        <v>22100.7062690514</v>
      </c>
      <c r="G81" s="57">
        <f t="shared" si="32"/>
        <v>25238.599326745312</v>
      </c>
      <c r="H81" s="57">
        <f t="shared" si="32"/>
        <v>24802.236580947636</v>
      </c>
      <c r="I81" s="57">
        <f t="shared" si="32"/>
        <v>24089.94490257721</v>
      </c>
      <c r="J81" s="57">
        <f t="shared" si="32"/>
        <v>23377.926181963416</v>
      </c>
      <c r="K81" s="57">
        <f t="shared" si="32"/>
        <v>24133.99880634112</v>
      </c>
      <c r="L81" s="57">
        <f t="shared" si="32"/>
        <v>23714.746736782665</v>
      </c>
      <c r="M81" s="57">
        <f t="shared" si="32"/>
        <v>23576.237869459488</v>
      </c>
      <c r="N81" s="35">
        <f t="shared" si="32"/>
        <v>285800</v>
      </c>
    </row>
    <row r="82" spans="1:14" ht="21" hidden="1">
      <c r="A82" s="61" t="s">
        <v>88</v>
      </c>
      <c r="N82" s="59"/>
    </row>
    <row r="83" spans="1:14" ht="21" hidden="1">
      <c r="A83" s="61"/>
      <c r="N83" s="59"/>
    </row>
  </sheetData>
  <sheetProtection/>
  <mergeCells count="3">
    <mergeCell ref="A1:N1"/>
    <mergeCell ref="M2:N2"/>
    <mergeCell ref="B67:M6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4"/>
  <headerFooter alignWithMargins="0">
    <oddHeader>&amp;L&amp;"AngsanaUPC,ตัวหนาเอียง"&amp;10&amp;F , &amp;A&amp;R&amp;"AngsanaUPC,ตัวหนาเอียง"&amp;10
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75" zoomScaleNormal="75" zoomScalePageLayoutView="0" workbookViewId="0" topLeftCell="A40">
      <selection activeCell="A60" sqref="A60:IV70"/>
    </sheetView>
  </sheetViews>
  <sheetFormatPr defaultColWidth="9.33203125" defaultRowHeight="21"/>
  <cols>
    <col min="1" max="1" width="23.83203125" style="0" customWidth="1"/>
    <col min="2" max="13" width="12.16015625" style="0" customWidth="1"/>
    <col min="14" max="14" width="13.5" style="33" customWidth="1"/>
  </cols>
  <sheetData>
    <row r="1" spans="1:14" ht="30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9">
        <v>2540</v>
      </c>
      <c r="B5" s="8">
        <f aca="true" t="shared" si="0" ref="B5:M5">SUM(B24,B43)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2.64</v>
      </c>
      <c r="J5" s="8">
        <f t="shared" si="0"/>
        <v>26.099999999999998</v>
      </c>
      <c r="K5" s="8">
        <f t="shared" si="0"/>
        <v>56.09</v>
      </c>
      <c r="L5" s="8">
        <f t="shared" si="0"/>
        <v>42.04</v>
      </c>
      <c r="M5" s="8">
        <f t="shared" si="0"/>
        <v>41.41</v>
      </c>
      <c r="N5" s="22">
        <f>SUM(B5:M5)</f>
        <v>168.28</v>
      </c>
    </row>
    <row r="6" spans="1:14" ht="23.25">
      <c r="A6" s="19">
        <v>2541</v>
      </c>
      <c r="B6" s="8">
        <f aca="true" t="shared" si="1" ref="B6:M6">SUM(B25,B44)</f>
        <v>46.09</v>
      </c>
      <c r="C6" s="8">
        <f t="shared" si="1"/>
        <v>40.82</v>
      </c>
      <c r="D6" s="8">
        <f t="shared" si="1"/>
        <v>39.53</v>
      </c>
      <c r="E6" s="8">
        <f t="shared" si="1"/>
        <v>38.19</v>
      </c>
      <c r="F6" s="8">
        <f t="shared" si="1"/>
        <v>32.03</v>
      </c>
      <c r="G6" s="8">
        <f t="shared" si="1"/>
        <v>42.97</v>
      </c>
      <c r="H6" s="8">
        <f t="shared" si="1"/>
        <v>34.02</v>
      </c>
      <c r="I6" s="8">
        <f t="shared" si="1"/>
        <v>33.089999999999996</v>
      </c>
      <c r="J6" s="8">
        <f t="shared" si="1"/>
        <v>34.849999999999994</v>
      </c>
      <c r="K6" s="8">
        <f t="shared" si="1"/>
        <v>32.97</v>
      </c>
      <c r="L6" s="8">
        <f t="shared" si="1"/>
        <v>32.14</v>
      </c>
      <c r="M6" s="8">
        <f t="shared" si="1"/>
        <v>35.17</v>
      </c>
      <c r="N6" s="22">
        <f>SUM(B6:M6)</f>
        <v>441.86999999999995</v>
      </c>
    </row>
    <row r="7" spans="1:14" ht="23.25">
      <c r="A7" s="19">
        <v>2542</v>
      </c>
      <c r="B7" s="8">
        <f aca="true" t="shared" si="2" ref="B7:M7">SUM(B26,B45)</f>
        <v>32.39</v>
      </c>
      <c r="C7" s="8">
        <f t="shared" si="2"/>
        <v>31.93</v>
      </c>
      <c r="D7" s="8">
        <f t="shared" si="2"/>
        <v>33.61</v>
      </c>
      <c r="E7" s="8">
        <f t="shared" si="2"/>
        <v>33.489999999999995</v>
      </c>
      <c r="F7" s="8">
        <f t="shared" si="2"/>
        <v>36.42</v>
      </c>
      <c r="G7" s="8">
        <f t="shared" si="2"/>
        <v>37.769999999999996</v>
      </c>
      <c r="H7" s="8">
        <f t="shared" si="2"/>
        <v>34.45</v>
      </c>
      <c r="I7" s="8">
        <f t="shared" si="2"/>
        <v>36.599999999999994</v>
      </c>
      <c r="J7" s="8">
        <f t="shared" si="2"/>
        <v>37.54</v>
      </c>
      <c r="K7" s="8">
        <f t="shared" si="2"/>
        <v>36.59</v>
      </c>
      <c r="L7" s="8">
        <f t="shared" si="2"/>
        <v>33.29</v>
      </c>
      <c r="M7" s="8">
        <f t="shared" si="2"/>
        <v>35.08</v>
      </c>
      <c r="N7" s="22">
        <f>SUM(B7:M7)</f>
        <v>419.15999999999997</v>
      </c>
    </row>
    <row r="8" spans="1:14" ht="23.25">
      <c r="A8" s="19">
        <v>2543</v>
      </c>
      <c r="B8" s="8">
        <f aca="true" t="shared" si="3" ref="B8:M8">SUM(B27,B46)</f>
        <v>33.879999999999995</v>
      </c>
      <c r="C8" s="8">
        <f t="shared" si="3"/>
        <v>38.82</v>
      </c>
      <c r="D8" s="8">
        <f t="shared" si="3"/>
        <v>36.480000000000004</v>
      </c>
      <c r="E8" s="8">
        <f t="shared" si="3"/>
        <v>35.06</v>
      </c>
      <c r="F8" s="8">
        <f t="shared" si="3"/>
        <v>40.74</v>
      </c>
      <c r="G8" s="8">
        <f t="shared" si="3"/>
        <v>40.19</v>
      </c>
      <c r="H8" s="8">
        <f t="shared" si="3"/>
        <v>33.13</v>
      </c>
      <c r="I8" s="8">
        <f t="shared" si="3"/>
        <v>34</v>
      </c>
      <c r="J8" s="8">
        <f t="shared" si="3"/>
        <v>37.5</v>
      </c>
      <c r="K8" s="8">
        <f t="shared" si="3"/>
        <v>36.17</v>
      </c>
      <c r="L8" s="8">
        <f t="shared" si="3"/>
        <v>36.57</v>
      </c>
      <c r="M8" s="8">
        <f t="shared" si="3"/>
        <v>41.17</v>
      </c>
      <c r="N8" s="22">
        <f>SUM(B8:M8)</f>
        <v>443.71000000000004</v>
      </c>
    </row>
    <row r="9" spans="1:14" ht="23.25">
      <c r="A9" s="19">
        <v>2544</v>
      </c>
      <c r="B9" s="8">
        <f aca="true" t="shared" si="4" ref="B9:M9">SUM(B28,B47)</f>
        <v>44.53</v>
      </c>
      <c r="C9" s="8">
        <f t="shared" si="4"/>
        <v>52.66</v>
      </c>
      <c r="D9" s="8">
        <f t="shared" si="4"/>
        <v>64.46</v>
      </c>
      <c r="E9" s="8">
        <f t="shared" si="4"/>
        <v>55.93000000000001</v>
      </c>
      <c r="F9" s="8">
        <f t="shared" si="4"/>
        <v>61.410000000000004</v>
      </c>
      <c r="G9" s="8">
        <f t="shared" si="4"/>
        <v>61.03</v>
      </c>
      <c r="H9" s="8">
        <f t="shared" si="4"/>
        <v>63.150000000000006</v>
      </c>
      <c r="I9" s="8">
        <f t="shared" si="4"/>
        <v>63.69</v>
      </c>
      <c r="J9" s="8">
        <f t="shared" si="4"/>
        <v>65.94</v>
      </c>
      <c r="K9" s="8">
        <f t="shared" si="4"/>
        <v>63.03</v>
      </c>
      <c r="L9" s="8">
        <f t="shared" si="4"/>
        <v>57.44</v>
      </c>
      <c r="M9" s="8">
        <f t="shared" si="4"/>
        <v>59.94</v>
      </c>
      <c r="N9" s="22">
        <f>SUM(B9:M9)</f>
        <v>713.21</v>
      </c>
    </row>
    <row r="10" spans="1:14" ht="23.25">
      <c r="A10" s="19">
        <v>2545</v>
      </c>
      <c r="B10" s="8">
        <f aca="true" t="shared" si="5" ref="B10:N10">SUM(B29,B48)</f>
        <v>55.52</v>
      </c>
      <c r="C10" s="8">
        <f t="shared" si="5"/>
        <v>55.04</v>
      </c>
      <c r="D10" s="8">
        <f t="shared" si="5"/>
        <v>49.32</v>
      </c>
      <c r="E10" s="8">
        <f t="shared" si="5"/>
        <v>43.71</v>
      </c>
      <c r="F10" s="8">
        <f t="shared" si="5"/>
        <v>43.06</v>
      </c>
      <c r="G10" s="8">
        <f t="shared" si="5"/>
        <v>45.72</v>
      </c>
      <c r="H10" s="8">
        <f t="shared" si="5"/>
        <v>45.82</v>
      </c>
      <c r="I10" s="8">
        <f t="shared" si="5"/>
        <v>53.18</v>
      </c>
      <c r="J10" s="8">
        <f t="shared" si="5"/>
        <v>47.82</v>
      </c>
      <c r="K10" s="8">
        <f t="shared" si="5"/>
        <v>43.980000000000004</v>
      </c>
      <c r="L10" s="8">
        <f t="shared" si="5"/>
        <v>51.07</v>
      </c>
      <c r="M10" s="8">
        <f t="shared" si="5"/>
        <v>47.71</v>
      </c>
      <c r="N10" s="22">
        <f t="shared" si="5"/>
        <v>581.95</v>
      </c>
    </row>
    <row r="11" spans="1:14" ht="23.25">
      <c r="A11" s="19">
        <v>2546</v>
      </c>
      <c r="B11" s="8">
        <f aca="true" t="shared" si="6" ref="B11:N11">SUM(B30,B49)</f>
        <v>46.684227500000006</v>
      </c>
      <c r="C11" s="8">
        <f t="shared" si="6"/>
        <v>49.76998576</v>
      </c>
      <c r="D11" s="8">
        <f t="shared" si="6"/>
        <v>50.170538019999995</v>
      </c>
      <c r="E11" s="8">
        <f t="shared" si="6"/>
        <v>47.32383053</v>
      </c>
      <c r="F11" s="8">
        <f t="shared" si="6"/>
        <v>45.06943775</v>
      </c>
      <c r="G11" s="8">
        <f t="shared" si="6"/>
        <v>46.60003347</v>
      </c>
      <c r="H11" s="8">
        <f t="shared" si="6"/>
        <v>44.59271039</v>
      </c>
      <c r="I11" s="8">
        <f t="shared" si="6"/>
        <v>44.868309999999994</v>
      </c>
      <c r="J11" s="8">
        <f t="shared" si="6"/>
        <v>50.30466236</v>
      </c>
      <c r="K11" s="8">
        <f t="shared" si="6"/>
        <v>50.95805471</v>
      </c>
      <c r="L11" s="8">
        <f t="shared" si="6"/>
        <v>53.84842628</v>
      </c>
      <c r="M11" s="8">
        <f t="shared" si="6"/>
        <v>60.611734729999995</v>
      </c>
      <c r="N11" s="22">
        <f t="shared" si="6"/>
        <v>590.8019515</v>
      </c>
    </row>
    <row r="12" spans="1:14" ht="23.25">
      <c r="A12" s="19">
        <v>2547</v>
      </c>
      <c r="B12" s="8">
        <f aca="true" t="shared" si="7" ref="B12:N12">SUM(B31,B50)</f>
        <v>67.15078263000001</v>
      </c>
      <c r="C12" s="8">
        <f t="shared" si="7"/>
        <v>60.33323911</v>
      </c>
      <c r="D12" s="8">
        <f t="shared" si="7"/>
        <v>67.48313826</v>
      </c>
      <c r="E12" s="8">
        <f t="shared" si="7"/>
        <v>74.60975974</v>
      </c>
      <c r="F12" s="8">
        <f t="shared" si="7"/>
        <v>71.66735338000001</v>
      </c>
      <c r="G12" s="8">
        <f t="shared" si="7"/>
        <v>62.645385829999995</v>
      </c>
      <c r="H12" s="8">
        <f t="shared" si="7"/>
        <v>67.99666514</v>
      </c>
      <c r="I12" s="8">
        <f t="shared" si="7"/>
        <v>56.03133387</v>
      </c>
      <c r="J12" s="8">
        <f t="shared" si="7"/>
        <v>60.77412063</v>
      </c>
      <c r="K12" s="8">
        <f t="shared" si="7"/>
        <v>62.317314530000004</v>
      </c>
      <c r="L12" s="8">
        <f t="shared" si="7"/>
        <v>56.74168245</v>
      </c>
      <c r="M12" s="8">
        <f t="shared" si="7"/>
        <v>54.93810568</v>
      </c>
      <c r="N12" s="22">
        <f t="shared" si="7"/>
        <v>762.68888125</v>
      </c>
    </row>
    <row r="13" spans="1:14" ht="23.25">
      <c r="A13" s="19">
        <v>2548</v>
      </c>
      <c r="B13" s="8">
        <f aca="true" t="shared" si="8" ref="B13:N13">SUM(B32,B51)</f>
        <v>57.70070054</v>
      </c>
      <c r="C13" s="8">
        <f t="shared" si="8"/>
        <v>63.178202479999996</v>
      </c>
      <c r="D13" s="8">
        <f t="shared" si="8"/>
        <v>62.65483171</v>
      </c>
      <c r="E13" s="8">
        <f t="shared" si="8"/>
        <v>60.614134899999996</v>
      </c>
      <c r="F13" s="8">
        <f t="shared" si="8"/>
        <v>54.62645380000001</v>
      </c>
      <c r="G13" s="8">
        <f t="shared" si="8"/>
        <v>60.79106229</v>
      </c>
      <c r="H13" s="8">
        <f t="shared" si="8"/>
        <v>52.356556319999996</v>
      </c>
      <c r="I13" s="8">
        <f t="shared" si="8"/>
        <v>67.36503303</v>
      </c>
      <c r="J13" s="8">
        <f t="shared" si="8"/>
        <v>84.39958868</v>
      </c>
      <c r="K13" s="8">
        <f t="shared" si="8"/>
        <v>68.97412283</v>
      </c>
      <c r="L13" s="8">
        <f t="shared" si="8"/>
        <v>58.86703896</v>
      </c>
      <c r="M13" s="8">
        <f t="shared" si="8"/>
        <v>70.81051988</v>
      </c>
      <c r="N13" s="22">
        <f t="shared" si="8"/>
        <v>762.33824542</v>
      </c>
    </row>
    <row r="14" spans="1:14" ht="23.25">
      <c r="A14" s="19">
        <v>2549</v>
      </c>
      <c r="B14" s="8">
        <f aca="true" t="shared" si="9" ref="B14:N14">SUM(B33,B52)</f>
        <v>63.47322731</v>
      </c>
      <c r="C14" s="8">
        <f t="shared" si="9"/>
        <v>104.90326791</v>
      </c>
      <c r="D14" s="8">
        <f t="shared" si="9"/>
        <v>91.45476174</v>
      </c>
      <c r="E14" s="8">
        <f t="shared" si="9"/>
        <v>95.53411602</v>
      </c>
      <c r="F14" s="8">
        <f t="shared" si="9"/>
        <v>94.15620898</v>
      </c>
      <c r="G14" s="8">
        <f t="shared" si="9"/>
        <v>105.63568471</v>
      </c>
      <c r="H14" s="8">
        <f t="shared" si="9"/>
        <v>107.58049483999999</v>
      </c>
      <c r="I14" s="8">
        <f t="shared" si="9"/>
        <v>104.95582456</v>
      </c>
      <c r="J14" s="8">
        <f t="shared" si="9"/>
        <v>106.95753733999999</v>
      </c>
      <c r="K14" s="8">
        <f t="shared" si="9"/>
        <v>107.51202927</v>
      </c>
      <c r="L14" s="8">
        <f t="shared" si="9"/>
        <v>101.64371820000001</v>
      </c>
      <c r="M14" s="8">
        <f t="shared" si="9"/>
        <v>106.5464962</v>
      </c>
      <c r="N14" s="22">
        <f t="shared" si="9"/>
        <v>1190.35336708</v>
      </c>
    </row>
    <row r="15" spans="1:14" ht="23.25">
      <c r="A15" s="19">
        <v>2550</v>
      </c>
      <c r="B15" s="8">
        <f aca="true" t="shared" si="10" ref="B15:N15">SUM(B34,B53)</f>
        <v>105.34942647</v>
      </c>
      <c r="C15" s="8">
        <f t="shared" si="10"/>
        <v>113.19797235000001</v>
      </c>
      <c r="D15" s="8">
        <f t="shared" si="10"/>
        <v>127.53385183</v>
      </c>
      <c r="E15" s="8">
        <f t="shared" si="10"/>
        <v>109.83555435</v>
      </c>
      <c r="F15" s="8">
        <f t="shared" si="10"/>
        <v>115.69001781</v>
      </c>
      <c r="G15" s="8">
        <f t="shared" si="10"/>
        <v>120.43971084999998</v>
      </c>
      <c r="H15" s="8">
        <f t="shared" si="10"/>
        <v>121.46919788</v>
      </c>
      <c r="I15" s="8">
        <f t="shared" si="10"/>
        <v>110.56345309999999</v>
      </c>
      <c r="J15" s="8">
        <f t="shared" si="10"/>
        <v>113.31397265999999</v>
      </c>
      <c r="K15" s="8">
        <f t="shared" si="10"/>
        <v>114.25399672</v>
      </c>
      <c r="L15" s="8">
        <f t="shared" si="10"/>
        <v>127.28076816</v>
      </c>
      <c r="M15" s="8">
        <f t="shared" si="10"/>
        <v>147.18421991</v>
      </c>
      <c r="N15" s="22">
        <f t="shared" si="10"/>
        <v>1426.1121420900001</v>
      </c>
    </row>
    <row r="16" spans="1:14" ht="23.25">
      <c r="A16" s="19">
        <v>2551</v>
      </c>
      <c r="B16" s="8">
        <f aca="true" t="shared" si="11" ref="B16:N16">SUM(B35,B54)</f>
        <v>151.02751478</v>
      </c>
      <c r="C16" s="8">
        <f t="shared" si="11"/>
        <v>164.26202386</v>
      </c>
      <c r="D16" s="8">
        <f t="shared" si="11"/>
        <v>167.7693705</v>
      </c>
      <c r="E16" s="8">
        <f t="shared" si="11"/>
        <v>134.0741425</v>
      </c>
      <c r="F16" s="8">
        <f t="shared" si="11"/>
        <v>140.82509423</v>
      </c>
      <c r="G16" s="8">
        <f t="shared" si="11"/>
        <v>135.50849601000002</v>
      </c>
      <c r="H16" s="8">
        <f t="shared" si="11"/>
        <v>145.32433982999999</v>
      </c>
      <c r="I16" s="8">
        <f t="shared" si="11"/>
        <v>130.08394452</v>
      </c>
      <c r="J16" s="8">
        <f t="shared" si="11"/>
        <v>148.66929651</v>
      </c>
      <c r="K16" s="8">
        <f t="shared" si="11"/>
        <v>126.8787871</v>
      </c>
      <c r="L16" s="8">
        <f t="shared" si="11"/>
        <v>134.98635844</v>
      </c>
      <c r="M16" s="8">
        <f t="shared" si="11"/>
        <v>128.37905827</v>
      </c>
      <c r="N16" s="22">
        <f t="shared" si="11"/>
        <v>1707.7884265500002</v>
      </c>
    </row>
    <row r="17" spans="1:20" ht="23.25">
      <c r="A17" s="19">
        <v>2552</v>
      </c>
      <c r="B17" s="8">
        <f aca="true" t="shared" si="12" ref="B17:M17">SUM(B36,B55)</f>
        <v>146.10966642</v>
      </c>
      <c r="C17" s="8">
        <f t="shared" si="12"/>
        <v>127.35996121</v>
      </c>
      <c r="D17" s="8">
        <f t="shared" si="12"/>
        <v>129.9790967</v>
      </c>
      <c r="E17" s="8">
        <f t="shared" si="12"/>
        <v>106.36973774</v>
      </c>
      <c r="F17" s="8">
        <f t="shared" si="12"/>
        <v>95.31827916</v>
      </c>
      <c r="G17" s="8">
        <f t="shared" si="12"/>
        <v>112.12650391</v>
      </c>
      <c r="H17" s="8">
        <f t="shared" si="12"/>
        <v>110.70087348999999</v>
      </c>
      <c r="I17" s="8">
        <f t="shared" si="12"/>
        <v>107.82738881</v>
      </c>
      <c r="J17" s="8">
        <f t="shared" si="12"/>
        <v>115.71562986</v>
      </c>
      <c r="K17" s="8">
        <f t="shared" si="12"/>
        <v>138.29278616</v>
      </c>
      <c r="L17" s="8">
        <f t="shared" si="12"/>
        <v>136.73299276</v>
      </c>
      <c r="M17" s="8">
        <f t="shared" si="12"/>
        <v>151.97626856</v>
      </c>
      <c r="N17" s="22">
        <f>SUM(B17:M17)</f>
        <v>1478.50918478</v>
      </c>
      <c r="O17" s="26"/>
      <c r="P17" s="26"/>
      <c r="Q17" s="26"/>
      <c r="R17" s="26"/>
      <c r="S17" s="26"/>
      <c r="T17" s="26"/>
    </row>
    <row r="18" spans="1:20" s="68" customFormat="1" ht="23.25">
      <c r="A18" s="19">
        <v>2553</v>
      </c>
      <c r="B18" s="8">
        <f aca="true" t="shared" si="13" ref="B18:M18">SUM(B37,B56)</f>
        <v>162.91716039</v>
      </c>
      <c r="C18" s="8">
        <f t="shared" si="13"/>
        <v>163.90147991999999</v>
      </c>
      <c r="D18" s="8">
        <f t="shared" si="13"/>
        <v>178.37401052</v>
      </c>
      <c r="E18" s="8">
        <f t="shared" si="13"/>
        <v>154.4892931</v>
      </c>
      <c r="F18" s="8">
        <f t="shared" si="13"/>
        <v>171.51416829000001</v>
      </c>
      <c r="G18" s="8">
        <f t="shared" si="13"/>
        <v>151.18580063000002</v>
      </c>
      <c r="H18" s="8">
        <f t="shared" si="13"/>
        <v>147.78388312</v>
      </c>
      <c r="I18" s="8">
        <f t="shared" si="13"/>
        <v>139.85502533</v>
      </c>
      <c r="J18" s="8">
        <f t="shared" si="13"/>
        <v>164.22364618</v>
      </c>
      <c r="K18" s="8">
        <f t="shared" si="13"/>
        <v>164.37929438999998</v>
      </c>
      <c r="L18" s="8">
        <f t="shared" si="13"/>
        <v>170.39000494</v>
      </c>
      <c r="M18" s="8">
        <f t="shared" si="13"/>
        <v>180.36791583</v>
      </c>
      <c r="N18" s="22">
        <f>SUM(B18:M18)</f>
        <v>1949.38168264</v>
      </c>
      <c r="O18" s="58"/>
      <c r="P18" s="58"/>
      <c r="Q18" s="58"/>
      <c r="R18" s="58"/>
      <c r="S18" s="58"/>
      <c r="T18" s="58"/>
    </row>
    <row r="19" spans="1:20" s="68" customFormat="1" ht="23.25">
      <c r="A19" s="19">
        <v>2554</v>
      </c>
      <c r="B19" s="8">
        <f aca="true" t="shared" si="14" ref="B19:M19">SUM(B38,B57)</f>
        <v>157.53372885</v>
      </c>
      <c r="C19" s="8">
        <f t="shared" si="14"/>
        <v>167.48312420000002</v>
      </c>
      <c r="D19" s="8">
        <f t="shared" si="14"/>
        <v>187.26091153</v>
      </c>
      <c r="E19" s="8">
        <f t="shared" si="14"/>
        <v>173.54858048</v>
      </c>
      <c r="F19" s="8">
        <f t="shared" si="14"/>
        <v>182.95507648</v>
      </c>
      <c r="G19" s="8">
        <f t="shared" si="14"/>
        <v>193.85403411</v>
      </c>
      <c r="H19" s="8">
        <f t="shared" si="14"/>
        <v>202.66502974999997</v>
      </c>
      <c r="I19" s="8">
        <f t="shared" si="14"/>
        <v>172.30618048999997</v>
      </c>
      <c r="J19" s="8">
        <f t="shared" si="14"/>
        <v>183.29526567</v>
      </c>
      <c r="K19" s="8">
        <f t="shared" si="14"/>
        <v>195.14436595</v>
      </c>
      <c r="L19" s="8">
        <f t="shared" si="14"/>
        <v>182.93913965000002</v>
      </c>
      <c r="M19" s="8">
        <f t="shared" si="14"/>
        <v>197.58210171000002</v>
      </c>
      <c r="N19" s="22">
        <f>SUM(B19:M19)</f>
        <v>2196.56753887</v>
      </c>
      <c r="O19" s="58"/>
      <c r="P19" s="58"/>
      <c r="Q19" s="58"/>
      <c r="R19" s="58"/>
      <c r="S19" s="58"/>
      <c r="T19" s="58"/>
    </row>
    <row r="20" spans="1:20" s="68" customFormat="1" ht="23.25">
      <c r="A20" s="19">
        <v>2555</v>
      </c>
      <c r="B20" s="8">
        <f aca="true" t="shared" si="15" ref="B20:M20">SUM(B39,B58)</f>
        <v>163.33947283999998</v>
      </c>
      <c r="C20" s="8">
        <f t="shared" si="15"/>
        <v>120.83883226</v>
      </c>
      <c r="D20" s="8">
        <f t="shared" si="15"/>
        <v>141.92341421</v>
      </c>
      <c r="E20" s="8">
        <f t="shared" si="15"/>
        <v>149.59740593</v>
      </c>
      <c r="F20" s="8">
        <f t="shared" si="15"/>
        <v>169.88043216</v>
      </c>
      <c r="G20" s="8">
        <f t="shared" si="15"/>
        <v>193.87542947</v>
      </c>
      <c r="H20" s="8">
        <f t="shared" si="15"/>
        <v>198.23432362</v>
      </c>
      <c r="I20" s="8">
        <f t="shared" si="15"/>
        <v>185.72905061</v>
      </c>
      <c r="J20" s="8">
        <f t="shared" si="15"/>
        <v>203.0563667</v>
      </c>
      <c r="K20" s="8">
        <f t="shared" si="15"/>
        <v>195.65028884</v>
      </c>
      <c r="L20" s="8">
        <f t="shared" si="15"/>
        <v>218.62729104</v>
      </c>
      <c r="M20" s="8">
        <f t="shared" si="15"/>
        <v>185.60567121</v>
      </c>
      <c r="N20" s="22">
        <f>SUM(B20:M20)</f>
        <v>2126.35797889</v>
      </c>
      <c r="O20" s="58"/>
      <c r="P20" s="58"/>
      <c r="Q20" s="58"/>
      <c r="R20" s="58"/>
      <c r="S20" s="58"/>
      <c r="T20" s="58"/>
    </row>
    <row r="21" spans="1:20" ht="23.25">
      <c r="A21" s="20">
        <v>2556</v>
      </c>
      <c r="B21" s="9">
        <f>SUM(B40,B59)</f>
        <v>182.63331398000003</v>
      </c>
      <c r="C21" s="9">
        <f aca="true" t="shared" si="16" ref="C21:M21">SUM(C40,C59)</f>
        <v>207.7472619</v>
      </c>
      <c r="D21" s="9">
        <f t="shared" si="16"/>
        <v>202.99694076</v>
      </c>
      <c r="E21" s="9">
        <f t="shared" si="16"/>
        <v>161.09057362</v>
      </c>
      <c r="F21" s="9">
        <f t="shared" si="16"/>
        <v>199.90726188</v>
      </c>
      <c r="G21" s="9">
        <f t="shared" si="16"/>
        <v>191.74820261000002</v>
      </c>
      <c r="H21" s="9">
        <f t="shared" si="16"/>
        <v>212.01162399999998</v>
      </c>
      <c r="I21" s="9">
        <f t="shared" si="16"/>
        <v>186.661378</v>
      </c>
      <c r="J21" s="9">
        <f t="shared" si="16"/>
        <v>198.85378867999998</v>
      </c>
      <c r="K21" s="9">
        <f t="shared" si="16"/>
        <v>180.47280125</v>
      </c>
      <c r="L21" s="9">
        <f t="shared" si="16"/>
        <v>0</v>
      </c>
      <c r="M21" s="9">
        <f t="shared" si="16"/>
        <v>0</v>
      </c>
      <c r="N21" s="23">
        <f>SUM(B21:M21)</f>
        <v>1924.12314668</v>
      </c>
      <c r="O21" s="26"/>
      <c r="P21" s="26"/>
      <c r="Q21" s="26"/>
      <c r="R21" s="26"/>
      <c r="S21" s="26"/>
      <c r="T21" s="26"/>
    </row>
    <row r="22" spans="2:14" ht="23.25">
      <c r="B22" s="2"/>
      <c r="C22" s="2"/>
      <c r="D22" s="2"/>
      <c r="E22" s="2"/>
      <c r="F22" s="2"/>
      <c r="G22" s="2"/>
      <c r="H22" s="2"/>
      <c r="I22" s="2"/>
      <c r="J22" s="2"/>
      <c r="K22" s="2"/>
      <c r="L22" s="11">
        <f>SUM(G20:K20)/5</f>
        <v>195.309091848</v>
      </c>
      <c r="M22" s="2"/>
      <c r="N22" s="31"/>
    </row>
    <row r="23" spans="1:14" ht="23.25">
      <c r="A23" s="63" t="s">
        <v>49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ht="23.25">
      <c r="A24" s="19">
        <v>2540</v>
      </c>
      <c r="B24" s="8">
        <f>'[3]st-detail'!B45</f>
        <v>0</v>
      </c>
      <c r="C24" s="8">
        <f>'[3]st-detail'!C45</f>
        <v>0</v>
      </c>
      <c r="D24" s="8">
        <f>'[3]st-detail'!D45</f>
        <v>0</v>
      </c>
      <c r="E24" s="8">
        <f>'[3]st-detail'!E45</f>
        <v>0</v>
      </c>
      <c r="F24" s="8">
        <f>'[3]st-detail'!F45</f>
        <v>0</v>
      </c>
      <c r="G24" s="8">
        <f>'[3]st-detail'!G45</f>
        <v>0</v>
      </c>
      <c r="H24" s="8">
        <f>'[3]st-detail'!H45</f>
        <v>0</v>
      </c>
      <c r="I24" s="8">
        <f>'[3]st-detail'!I45</f>
        <v>0</v>
      </c>
      <c r="J24" s="8">
        <f>'[3]st-detail'!J45</f>
        <v>6.95</v>
      </c>
      <c r="K24" s="8">
        <f>'[3]st-detail'!K45</f>
        <v>31.6</v>
      </c>
      <c r="L24" s="8">
        <f>'[3]st-detail'!L45</f>
        <v>26.41</v>
      </c>
      <c r="M24" s="8">
        <f>'[3]st-detail'!M45</f>
        <v>20.78</v>
      </c>
      <c r="N24" s="22">
        <f aca="true" t="shared" si="17" ref="N24:N34">SUM(B24:M24)</f>
        <v>85.74000000000001</v>
      </c>
    </row>
    <row r="25" spans="1:14" ht="23.25">
      <c r="A25" s="19">
        <v>2541</v>
      </c>
      <c r="B25" s="8">
        <f>'[4]st-detail'!B37</f>
        <v>30.53</v>
      </c>
      <c r="C25" s="8">
        <f>'[4]st-detail'!C37</f>
        <v>24.11</v>
      </c>
      <c r="D25" s="8">
        <f>'[4]st-detail'!D37</f>
        <v>18.38</v>
      </c>
      <c r="E25" s="8">
        <f>'[4]st-detail'!E37</f>
        <v>17.29</v>
      </c>
      <c r="F25" s="8">
        <f>'[4]st-detail'!F37</f>
        <v>16.86</v>
      </c>
      <c r="G25" s="8">
        <f>'[4]st-detail'!G37</f>
        <v>19.46</v>
      </c>
      <c r="H25" s="8">
        <f>'[4]st-detail'!H37</f>
        <v>19.21</v>
      </c>
      <c r="I25" s="8">
        <f>'[4]st-detail'!I37</f>
        <v>17.31</v>
      </c>
      <c r="J25" s="8">
        <f>'[4]st-detail'!J37</f>
        <v>18.56</v>
      </c>
      <c r="K25" s="8">
        <f>'[4]st-detail'!K37</f>
        <v>19.72</v>
      </c>
      <c r="L25" s="8">
        <f>'[4]st-detail'!L37</f>
        <v>19.19</v>
      </c>
      <c r="M25" s="8">
        <f>'[4]st-detail'!M37</f>
        <v>18.94</v>
      </c>
      <c r="N25" s="22">
        <f t="shared" si="17"/>
        <v>239.56</v>
      </c>
    </row>
    <row r="26" spans="1:14" ht="23.25">
      <c r="A26" s="19">
        <v>2542</v>
      </c>
      <c r="B26" s="8">
        <f>'[5]st-detail'!B38</f>
        <v>21.05</v>
      </c>
      <c r="C26" s="8">
        <f>'[5]st-detail'!C38</f>
        <v>18.19</v>
      </c>
      <c r="D26" s="8">
        <f>'[5]st-detail'!D38</f>
        <v>19.8</v>
      </c>
      <c r="E26" s="8">
        <f>'[5]st-detail'!E38</f>
        <v>20.31</v>
      </c>
      <c r="F26" s="8">
        <f>'[5]st-detail'!F38</f>
        <v>23.68</v>
      </c>
      <c r="G26" s="8">
        <f>'[5]st-detail'!G38</f>
        <v>21.62</v>
      </c>
      <c r="H26" s="8">
        <f>'[5]st-detail'!H38</f>
        <v>20.44</v>
      </c>
      <c r="I26" s="8">
        <f>'[5]st-detail'!I38</f>
        <v>23.81</v>
      </c>
      <c r="J26" s="8">
        <f>'[5]st-detail'!J38</f>
        <v>26.43</v>
      </c>
      <c r="K26" s="8">
        <f>'[5]st-detail'!K38</f>
        <v>23</v>
      </c>
      <c r="L26" s="8">
        <f>'[5]st-detail'!L38</f>
        <v>21.73</v>
      </c>
      <c r="M26" s="8">
        <f>'[5]st-detail'!M38</f>
        <v>23.08</v>
      </c>
      <c r="N26" s="22">
        <f t="shared" si="17"/>
        <v>263.14</v>
      </c>
    </row>
    <row r="27" spans="1:14" ht="23.25">
      <c r="A27" s="19">
        <v>2543</v>
      </c>
      <c r="B27" s="8">
        <f>'[6]st-detail'!B38</f>
        <v>23.04</v>
      </c>
      <c r="C27" s="8">
        <f>'[6]st-detail'!C38</f>
        <v>23.16</v>
      </c>
      <c r="D27" s="8">
        <f>'[6]st-detail'!D38</f>
        <v>24.17</v>
      </c>
      <c r="E27" s="8">
        <f>'[6]st-detail'!E38</f>
        <v>25.55</v>
      </c>
      <c r="F27" s="8">
        <f>'[6]st-detail'!F38</f>
        <v>25.78</v>
      </c>
      <c r="G27" s="8">
        <f>'[6]st-detail'!G38</f>
        <v>26.17</v>
      </c>
      <c r="H27" s="8">
        <f>'[6]st-detail'!H38</f>
        <v>22.26</v>
      </c>
      <c r="I27" s="8">
        <f>'[6]st-detail'!I38</f>
        <v>22.15</v>
      </c>
      <c r="J27" s="8">
        <f>'[6]st-detail'!J38</f>
        <v>25.58</v>
      </c>
      <c r="K27" s="8">
        <f>'[6]st-detail'!K38</f>
        <v>25.22</v>
      </c>
      <c r="L27" s="8">
        <f>'[6]st-detail'!L38</f>
        <v>21.93</v>
      </c>
      <c r="M27" s="8">
        <f>'[6]st-detail'!M38</f>
        <v>22.35</v>
      </c>
      <c r="N27" s="22">
        <f t="shared" si="17"/>
        <v>287.36</v>
      </c>
    </row>
    <row r="28" spans="1:14" ht="23.25">
      <c r="A28" s="19">
        <v>2544</v>
      </c>
      <c r="B28" s="8">
        <f>'[8]st-detail'!B38</f>
        <v>27.38</v>
      </c>
      <c r="C28" s="8">
        <f>'[8]st-detail'!C38</f>
        <v>31.47</v>
      </c>
      <c r="D28" s="8">
        <f>'[8]st-detail'!D38</f>
        <v>40.48</v>
      </c>
      <c r="E28" s="8">
        <f>'[8]st-detail'!E38</f>
        <v>34.81</v>
      </c>
      <c r="F28" s="8">
        <f>'[8]st-detail'!F38</f>
        <v>38.63</v>
      </c>
      <c r="G28" s="8">
        <f>'[8]st-detail'!G38</f>
        <v>38.12</v>
      </c>
      <c r="H28" s="8">
        <f>'[8]st-detail'!H38</f>
        <v>38.74</v>
      </c>
      <c r="I28" s="8">
        <f>'[8]st-detail'!I38</f>
        <v>38.91</v>
      </c>
      <c r="J28" s="8">
        <f>'[8]st-detail'!J38</f>
        <v>42.7</v>
      </c>
      <c r="K28" s="8">
        <f>'[8]st-detail'!K38</f>
        <v>40.62</v>
      </c>
      <c r="L28" s="8">
        <f>'[8]st-detail'!L38</f>
        <v>36.32</v>
      </c>
      <c r="M28" s="8">
        <f>'[8]st-detail'!M38</f>
        <v>36.51</v>
      </c>
      <c r="N28" s="22">
        <f t="shared" si="17"/>
        <v>444.68999999999994</v>
      </c>
    </row>
    <row r="29" spans="1:14" ht="23.25">
      <c r="A29" s="19">
        <v>2545</v>
      </c>
      <c r="B29" s="8">
        <f>'[7]st-detail'!B$39</f>
        <v>34.49</v>
      </c>
      <c r="C29" s="8">
        <f>'[7]st-detail'!C39</f>
        <v>29.68</v>
      </c>
      <c r="D29" s="8">
        <f>'[7]st-detail'!D39</f>
        <v>28.98</v>
      </c>
      <c r="E29" s="8">
        <f>'[7]st-detail'!E39</f>
        <v>27.1</v>
      </c>
      <c r="F29" s="8">
        <f>'[7]st-detail'!F39</f>
        <v>27.02</v>
      </c>
      <c r="G29" s="8">
        <f>'[7]st-detail'!G39</f>
        <v>23.91</v>
      </c>
      <c r="H29" s="8">
        <f>'[7]st-detail'!H39</f>
        <v>24.11</v>
      </c>
      <c r="I29" s="8">
        <f>'[7]st-detail'!I39</f>
        <v>24.89</v>
      </c>
      <c r="J29" s="8">
        <f>'[7]st-detail'!J39</f>
        <v>29.11</v>
      </c>
      <c r="K29" s="8">
        <f>'[7]st-detail'!K39</f>
        <v>26.39</v>
      </c>
      <c r="L29" s="8">
        <f>'[7]st-detail'!L39</f>
        <v>23.82</v>
      </c>
      <c r="M29" s="8">
        <f>'[7]st-detail'!M39</f>
        <v>24.95</v>
      </c>
      <c r="N29" s="22">
        <f t="shared" si="17"/>
        <v>324.45</v>
      </c>
    </row>
    <row r="30" spans="1:14" ht="23.25">
      <c r="A30" s="19">
        <v>2546</v>
      </c>
      <c r="B30" s="8">
        <f>'[10]st-detail'!B$42</f>
        <v>25.39517254</v>
      </c>
      <c r="C30" s="8">
        <f>'[10]st-detail'!C$42</f>
        <v>26.14430562</v>
      </c>
      <c r="D30" s="8">
        <f>'[10]st-detail'!D$42</f>
        <v>27.04963929</v>
      </c>
      <c r="E30" s="8">
        <f>'[10]st-detail'!E$42</f>
        <v>25.6552985</v>
      </c>
      <c r="F30" s="8">
        <f>'[10]st-detail'!F$42</f>
        <v>26.21155275</v>
      </c>
      <c r="G30" s="8">
        <f>'[10]st-detail'!G$42</f>
        <v>26.493017469999998</v>
      </c>
      <c r="H30" s="8">
        <f>'[10]st-detail'!H$42</f>
        <v>24.23985739</v>
      </c>
      <c r="I30" s="8">
        <f>'[10]st-detail'!I$42</f>
        <v>25.771451</v>
      </c>
      <c r="J30" s="8">
        <f>'[10]st-detail'!J$42</f>
        <v>27.09696336</v>
      </c>
      <c r="K30" s="8">
        <f>'[10]st-detail'!K$42</f>
        <v>24.32648571</v>
      </c>
      <c r="L30" s="8">
        <f>'[10]st-detail'!L$42</f>
        <v>30.51933828</v>
      </c>
      <c r="M30" s="8">
        <f>'[10]st-detail'!M$42</f>
        <v>29.03186829</v>
      </c>
      <c r="N30" s="22">
        <f t="shared" si="17"/>
        <v>317.9349502</v>
      </c>
    </row>
    <row r="31" spans="1:14" ht="23.25">
      <c r="A31" s="19">
        <v>2547</v>
      </c>
      <c r="B31" s="8">
        <f>'[9]st-detail'!B$42</f>
        <v>37.40356835</v>
      </c>
      <c r="C31" s="8">
        <f>'[9]st-detail'!C$42</f>
        <v>36.94549215</v>
      </c>
      <c r="D31" s="8">
        <f>'[9]st-detail'!D$42</f>
        <v>43.22693126</v>
      </c>
      <c r="E31" s="8">
        <f>'[9]st-detail'!E$42</f>
        <v>48.83291974</v>
      </c>
      <c r="F31" s="8">
        <f>'[9]st-detail'!F$42</f>
        <v>45.81061282</v>
      </c>
      <c r="G31" s="8">
        <f>'[9]st-detail'!G$42</f>
        <v>33.18066714</v>
      </c>
      <c r="H31" s="8">
        <f>'[9]st-detail'!H$42</f>
        <v>31.92650962</v>
      </c>
      <c r="I31" s="8">
        <f>'[9]st-detail'!I$42</f>
        <v>30.772465359999998</v>
      </c>
      <c r="J31" s="8">
        <f>'[9]st-detail'!J$42</f>
        <v>29.74857439</v>
      </c>
      <c r="K31" s="8">
        <f>'[9]st-detail'!K$42</f>
        <v>31.150112030000003</v>
      </c>
      <c r="L31" s="8">
        <f>'[9]st-detail'!L$42</f>
        <v>27.58098773</v>
      </c>
      <c r="M31" s="8">
        <f>'[9]st-detail'!M$42</f>
        <v>27.37907057</v>
      </c>
      <c r="N31" s="22">
        <f t="shared" si="17"/>
        <v>423.95791116000004</v>
      </c>
    </row>
    <row r="32" spans="1:14" ht="23.25">
      <c r="A32" s="19">
        <v>2548</v>
      </c>
      <c r="B32" s="8">
        <f>'[11]st-detail'!B$42</f>
        <v>32.1659428</v>
      </c>
      <c r="C32" s="8">
        <f>'[11]st-detail'!C$42</f>
        <v>31.48337793</v>
      </c>
      <c r="D32" s="8">
        <f>'[11]st-detail'!D$42</f>
        <v>33.66385678</v>
      </c>
      <c r="E32" s="8">
        <f>'[11]st-detail'!E$42</f>
        <v>32.33987979</v>
      </c>
      <c r="F32" s="8">
        <f>'[11]st-detail'!F$42</f>
        <v>33.727993770000005</v>
      </c>
      <c r="G32" s="8">
        <f>'[11]st-detail'!G$42</f>
        <v>31.80967262</v>
      </c>
      <c r="H32" s="8">
        <f>'[11]st-detail'!H$42</f>
        <v>33.65066254</v>
      </c>
      <c r="I32" s="8">
        <f>'[11]st-detail'!I$42</f>
        <v>38.29867603</v>
      </c>
      <c r="J32" s="8">
        <f>'[11]st-detail'!J$42</f>
        <v>34.199601619999996</v>
      </c>
      <c r="K32" s="8">
        <f>'[11]st-detail'!K$42</f>
        <v>36.47012683</v>
      </c>
      <c r="L32" s="8">
        <f>'[11]st-detail'!L$42</f>
        <v>32.2691175</v>
      </c>
      <c r="M32" s="8">
        <f>'[11]st-detail'!M$42</f>
        <v>33.683517880000004</v>
      </c>
      <c r="N32" s="22">
        <f t="shared" si="17"/>
        <v>403.76242609</v>
      </c>
    </row>
    <row r="33" spans="1:14" ht="23.25">
      <c r="A33" s="19">
        <v>2549</v>
      </c>
      <c r="B33" s="8">
        <f>'[12]st-detail'!B$42</f>
        <v>33.4228695</v>
      </c>
      <c r="C33" s="8">
        <f>'[12]st-detail'!C$42</f>
        <v>48.70698365</v>
      </c>
      <c r="D33" s="8">
        <f>'[12]st-detail'!D$42</f>
        <v>49.043075619999996</v>
      </c>
      <c r="E33" s="8">
        <f>'[12]st-detail'!E$42</f>
        <v>65.75674402</v>
      </c>
      <c r="F33" s="8">
        <f>'[12]st-detail'!F$42</f>
        <v>63.48437956</v>
      </c>
      <c r="G33" s="8">
        <f>'[12]st-detail'!G$42</f>
        <v>72.2174834</v>
      </c>
      <c r="H33" s="8">
        <f>'[12]st-detail'!H$42</f>
        <v>76.87728643999999</v>
      </c>
      <c r="I33" s="8">
        <f>'[12]st-detail'!I$42</f>
        <v>65.49275321</v>
      </c>
      <c r="J33" s="8">
        <f>'[12]st-detail'!J$42</f>
        <v>73.93027434</v>
      </c>
      <c r="K33" s="8">
        <f>'[12]st-detail'!K$42</f>
        <v>75.39525238</v>
      </c>
      <c r="L33" s="8">
        <f>'[12]st-detail'!L$42</f>
        <v>62.812507200000006</v>
      </c>
      <c r="M33" s="8">
        <f>'[12]st-detail'!M$42</f>
        <v>66.85284832</v>
      </c>
      <c r="N33" s="22">
        <f t="shared" si="17"/>
        <v>753.99245764</v>
      </c>
    </row>
    <row r="34" spans="1:14" ht="23.25">
      <c r="A34" s="19">
        <v>2550</v>
      </c>
      <c r="B34" s="8">
        <f>'[13]st-detail'!B$42</f>
        <v>71.40746447</v>
      </c>
      <c r="C34" s="8">
        <f>'[13]st-detail'!C$42</f>
        <v>71.86202854000001</v>
      </c>
      <c r="D34" s="8">
        <f>'[13]st-detail'!D$42</f>
        <v>85.70363783</v>
      </c>
      <c r="E34" s="8">
        <f>'[13]st-detail'!E$42</f>
        <v>76.09774935</v>
      </c>
      <c r="F34" s="8">
        <f>'[13]st-detail'!F$42</f>
        <v>85.02829481</v>
      </c>
      <c r="G34" s="8">
        <f>'[13]st-detail'!G$42</f>
        <v>82.63133984999999</v>
      </c>
      <c r="H34" s="8">
        <f>'[13]st-detail'!H$42</f>
        <v>84.97506888</v>
      </c>
      <c r="I34" s="8">
        <f>'[13]st-detail'!I$42</f>
        <v>74.74605509999999</v>
      </c>
      <c r="J34" s="8">
        <f>'[13]st-detail'!J$42</f>
        <v>77.22098566</v>
      </c>
      <c r="K34" s="8">
        <f>'[13]st-detail'!K$42</f>
        <v>82.29205172</v>
      </c>
      <c r="L34" s="8">
        <f>'[13]st-detail'!L$42</f>
        <v>92.09105616</v>
      </c>
      <c r="M34" s="8">
        <f>'[13]st-detail'!M$42</f>
        <v>109.52111991</v>
      </c>
      <c r="N34" s="22">
        <f t="shared" si="17"/>
        <v>993.5768522800001</v>
      </c>
    </row>
    <row r="35" spans="1:14" ht="23.25">
      <c r="A35" s="19">
        <v>2551</v>
      </c>
      <c r="B35" s="8">
        <f>'[14]st-detail'!B$42</f>
        <v>100.65398478</v>
      </c>
      <c r="C35" s="8">
        <f>'[14]st-detail'!C$42</f>
        <v>124.74775386</v>
      </c>
      <c r="D35" s="8">
        <f>'[14]st-detail'!D$42</f>
        <v>129.0968075</v>
      </c>
      <c r="E35" s="8">
        <f>'[14]st-detail'!E$42</f>
        <v>93.9265715</v>
      </c>
      <c r="F35" s="8">
        <f>'[14]st-detail'!F$42</f>
        <v>110.16465123</v>
      </c>
      <c r="G35" s="8">
        <f>'[14]st-detail'!G$42</f>
        <v>105.51945401</v>
      </c>
      <c r="H35" s="8">
        <f>'[14]st-detail'!H$42</f>
        <v>101.06620982999999</v>
      </c>
      <c r="I35" s="8">
        <f>'[14]st-detail'!I$42</f>
        <v>99.68592851999999</v>
      </c>
      <c r="J35" s="8">
        <f>'[14]st-detail'!J$42</f>
        <v>111.48276251</v>
      </c>
      <c r="K35" s="8">
        <f>'[14]st-detail'!K$42</f>
        <v>82.0322621</v>
      </c>
      <c r="L35" s="8">
        <f>'[14]st-detail'!L$42</f>
        <v>81.97754244</v>
      </c>
      <c r="M35" s="8">
        <f>'[14]st-detail'!M$42</f>
        <v>76.83980427</v>
      </c>
      <c r="N35" s="22">
        <f aca="true" t="shared" si="18" ref="N35:N40">SUM(B35:M35)</f>
        <v>1217.19373255</v>
      </c>
    </row>
    <row r="36" spans="1:20" ht="23.25">
      <c r="A36" s="19">
        <v>2552</v>
      </c>
      <c r="B36" s="8">
        <f>'[15]st-detail'!B$42</f>
        <v>85.35540742</v>
      </c>
      <c r="C36" s="8">
        <f>'[15]st-detail'!C$42</f>
        <v>84.19124321</v>
      </c>
      <c r="D36" s="8">
        <f>'[15]st-detail'!D$42</f>
        <v>86.0318257</v>
      </c>
      <c r="E36" s="8">
        <f>'[15]st-detail'!E$42</f>
        <v>73.61796774</v>
      </c>
      <c r="F36" s="8">
        <f>'[15]st-detail'!F$42</f>
        <v>69.07545616</v>
      </c>
      <c r="G36" s="8">
        <f>'[15]st-detail'!G$42</f>
        <v>69.72336791</v>
      </c>
      <c r="H36" s="8">
        <f>'[15]st-detail'!H$42</f>
        <v>84.48469148999999</v>
      </c>
      <c r="I36" s="8">
        <f>'[15]st-detail'!I$42</f>
        <v>69.24926981</v>
      </c>
      <c r="J36" s="8">
        <f>'[15]st-detail'!J$42</f>
        <v>79.78618686</v>
      </c>
      <c r="K36" s="8">
        <f>'[15]st-detail'!K$42</f>
        <v>82.32525416</v>
      </c>
      <c r="L36" s="8">
        <f>'[15]st-detail'!L$42</f>
        <v>88.26168076</v>
      </c>
      <c r="M36" s="8">
        <f>'[15]st-detail'!M$42</f>
        <v>94.83554556</v>
      </c>
      <c r="N36" s="22">
        <f t="shared" si="18"/>
        <v>966.93789678</v>
      </c>
      <c r="O36" s="26"/>
      <c r="P36" s="26"/>
      <c r="Q36" s="26"/>
      <c r="R36" s="26"/>
      <c r="S36" s="26"/>
      <c r="T36" s="26"/>
    </row>
    <row r="37" spans="1:20" s="68" customFormat="1" ht="23.25">
      <c r="A37" s="19">
        <v>2553</v>
      </c>
      <c r="B37" s="8">
        <f>'[16]st-detail'!B$42</f>
        <v>105.92889539</v>
      </c>
      <c r="C37" s="8">
        <f>'[16]st-detail'!C$42</f>
        <v>107.08405692</v>
      </c>
      <c r="D37" s="8">
        <f>'[16]st-detail'!D$42</f>
        <v>109.43535752</v>
      </c>
      <c r="E37" s="8">
        <f>'[16]st-detail'!E$42</f>
        <v>99.66433909999999</v>
      </c>
      <c r="F37" s="8">
        <f>'[16]st-detail'!F$42</f>
        <v>119.46686229000001</v>
      </c>
      <c r="G37" s="8">
        <f>'[16]st-detail'!G$42</f>
        <v>117.87757863</v>
      </c>
      <c r="H37" s="8">
        <f>'[16]st-detail'!H$42</f>
        <v>119.29643412</v>
      </c>
      <c r="I37" s="8">
        <f>'[16]st-detail'!I$42</f>
        <v>99.23139733</v>
      </c>
      <c r="J37" s="8">
        <f>'[16]st-detail'!J$42</f>
        <v>108.49883918</v>
      </c>
      <c r="K37" s="8">
        <f>'[16]st-detail'!K$42</f>
        <v>117.30166339</v>
      </c>
      <c r="L37" s="8">
        <f>'[16]st-detail'!L$42</f>
        <v>119.43917994</v>
      </c>
      <c r="M37" s="8">
        <f>'[16]st-detail'!M$42</f>
        <v>128.00407983</v>
      </c>
      <c r="N37" s="22">
        <f t="shared" si="18"/>
        <v>1351.2286836399999</v>
      </c>
      <c r="O37" s="58"/>
      <c r="P37" s="58"/>
      <c r="Q37" s="58"/>
      <c r="R37" s="58"/>
      <c r="S37" s="58"/>
      <c r="T37" s="58"/>
    </row>
    <row r="38" spans="1:20" s="68" customFormat="1" ht="23.25">
      <c r="A38" s="19">
        <v>2554</v>
      </c>
      <c r="B38" s="8">
        <f>'[17]st-detail'!B$42</f>
        <v>119.11521785</v>
      </c>
      <c r="C38" s="8">
        <f>'[17]st-detail'!C$42</f>
        <v>123.0446682</v>
      </c>
      <c r="D38" s="8">
        <f>'[17]st-detail'!D$42</f>
        <v>118.66838053000001</v>
      </c>
      <c r="E38" s="8">
        <f>'[17]st-detail'!E$42</f>
        <v>117.08812748</v>
      </c>
      <c r="F38" s="8">
        <f>'[17]st-detail'!F$42</f>
        <v>123.09717048</v>
      </c>
      <c r="G38" s="8">
        <f>'[17]st-detail'!G$42</f>
        <v>125.51315011</v>
      </c>
      <c r="H38" s="8">
        <f>'[17]st-detail'!H$42</f>
        <v>132.09301175</v>
      </c>
      <c r="I38" s="8">
        <f>'[17]st-detail'!I$42</f>
        <v>120.35902748999999</v>
      </c>
      <c r="J38" s="8">
        <f>'[17]st-detail'!J$42</f>
        <v>128.18550367</v>
      </c>
      <c r="K38" s="8">
        <f>'[17]st-detail'!K$42</f>
        <v>133.30346395</v>
      </c>
      <c r="L38" s="8">
        <f>'[17]st-detail'!L$42</f>
        <v>118.83144865000001</v>
      </c>
      <c r="M38" s="8">
        <f>'[17]st-detail'!M$42</f>
        <v>124.82072771</v>
      </c>
      <c r="N38" s="22">
        <f t="shared" si="18"/>
        <v>1484.11989787</v>
      </c>
      <c r="O38" s="58"/>
      <c r="P38" s="58"/>
      <c r="Q38" s="58"/>
      <c r="R38" s="58"/>
      <c r="S38" s="58"/>
      <c r="T38" s="58"/>
    </row>
    <row r="39" spans="1:20" s="68" customFormat="1" ht="23.25">
      <c r="A39" s="19">
        <v>2555</v>
      </c>
      <c r="B39" s="8">
        <f>'[18]st-detail'!B$42</f>
        <v>116.26428484</v>
      </c>
      <c r="C39" s="8">
        <f>'[18]st-detail'!C$42</f>
        <v>77.04504926</v>
      </c>
      <c r="D39" s="8">
        <f>'[18]st-detail'!D$42</f>
        <v>84.86376021</v>
      </c>
      <c r="E39" s="8">
        <f>'[18]st-detail'!E$42</f>
        <v>105.12543493000001</v>
      </c>
      <c r="F39" s="8">
        <f>'[18]st-detail'!F$42</f>
        <v>125.38098316</v>
      </c>
      <c r="G39" s="8">
        <f>'[18]st-detail'!G$42</f>
        <v>131.25140047</v>
      </c>
      <c r="H39" s="8">
        <f>'[18]st-detail'!H$42</f>
        <v>125.95103262</v>
      </c>
      <c r="I39" s="8">
        <f>'[18]st-detail'!I$42</f>
        <v>111.32813061</v>
      </c>
      <c r="J39" s="8">
        <f>'[18]st-detail'!J$42</f>
        <v>119.6282197</v>
      </c>
      <c r="K39" s="8">
        <f>'[18]st-detail'!K$42</f>
        <v>118.14712884000001</v>
      </c>
      <c r="L39" s="8">
        <f>'[18]st-detail'!L$42</f>
        <v>127.24080104000001</v>
      </c>
      <c r="M39" s="8">
        <f>'[18]st-detail'!M$42</f>
        <v>108.77232421</v>
      </c>
      <c r="N39" s="22">
        <f t="shared" si="18"/>
        <v>1350.99854989</v>
      </c>
      <c r="O39" s="58"/>
      <c r="P39" s="58"/>
      <c r="Q39" s="58"/>
      <c r="R39" s="58"/>
      <c r="S39" s="58"/>
      <c r="T39" s="58"/>
    </row>
    <row r="40" spans="1:20" s="68" customFormat="1" ht="23.25">
      <c r="A40" s="20">
        <v>2556</v>
      </c>
      <c r="B40" s="9">
        <f>'[19]st-detail'!B$42</f>
        <v>107.78138798</v>
      </c>
      <c r="C40" s="9">
        <f>'[19]st-detail'!C$42</f>
        <v>119.4579039</v>
      </c>
      <c r="D40" s="9">
        <f>'[19]st-detail'!D$42</f>
        <v>129.57622376</v>
      </c>
      <c r="E40" s="9">
        <f>'[19]st-detail'!E$42</f>
        <v>100.03755862</v>
      </c>
      <c r="F40" s="9">
        <f>'[19]st-detail'!F$42</f>
        <v>122.70525787999999</v>
      </c>
      <c r="G40" s="9">
        <f>'[19]st-detail'!G$42</f>
        <v>116.44713461</v>
      </c>
      <c r="H40" s="9">
        <f>'[19]st-detail'!H$42</f>
        <v>134.110039</v>
      </c>
      <c r="I40" s="9">
        <f>'[19]st-detail'!I$42</f>
        <v>115.846671</v>
      </c>
      <c r="J40" s="9">
        <f>'[19]st-detail'!J$42</f>
        <v>129.62196068</v>
      </c>
      <c r="K40" s="9">
        <f>'[19]st-detail'!K$42</f>
        <v>119.37459025</v>
      </c>
      <c r="L40" s="9">
        <f>'[19]st-detail'!L$42</f>
        <v>0</v>
      </c>
      <c r="M40" s="9">
        <f>'[19]st-detail'!M$42</f>
        <v>0</v>
      </c>
      <c r="N40" s="23">
        <f t="shared" si="18"/>
        <v>1194.95872768</v>
      </c>
      <c r="O40" s="58"/>
      <c r="P40" s="58"/>
      <c r="Q40" s="58"/>
      <c r="R40" s="58"/>
      <c r="S40" s="58"/>
      <c r="T40" s="58"/>
    </row>
    <row r="41" spans="2:14" ht="23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1"/>
    </row>
    <row r="42" spans="1:14" ht="23.25">
      <c r="A42" s="63" t="s">
        <v>50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1:14" ht="23.25">
      <c r="A43" s="19">
        <v>2540</v>
      </c>
      <c r="B43" s="8">
        <f>'[3]st-detail'!B69</f>
        <v>0</v>
      </c>
      <c r="C43" s="8">
        <f>'[3]st-detail'!C69</f>
        <v>0</v>
      </c>
      <c r="D43" s="8">
        <f>'[3]st-detail'!D69</f>
        <v>0</v>
      </c>
      <c r="E43" s="8">
        <f>'[3]st-detail'!E69</f>
        <v>0</v>
      </c>
      <c r="F43" s="8">
        <f>'[3]st-detail'!F69</f>
        <v>0</v>
      </c>
      <c r="G43" s="8">
        <f>'[3]st-detail'!G69</f>
        <v>0</v>
      </c>
      <c r="H43" s="8">
        <f>'[3]st-detail'!H69</f>
        <v>0</v>
      </c>
      <c r="I43" s="8">
        <f>'[3]st-detail'!I69</f>
        <v>2.64</v>
      </c>
      <c r="J43" s="8">
        <f>'[3]st-detail'!J69</f>
        <v>19.15</v>
      </c>
      <c r="K43" s="8">
        <f>'[3]st-detail'!K69</f>
        <v>24.49</v>
      </c>
      <c r="L43" s="8">
        <f>'[3]st-detail'!L69</f>
        <v>15.63</v>
      </c>
      <c r="M43" s="8">
        <f>'[3]st-detail'!M69</f>
        <v>20.63</v>
      </c>
      <c r="N43" s="22">
        <f aca="true" t="shared" si="19" ref="N43:N53">SUM(B43:M43)</f>
        <v>82.54</v>
      </c>
    </row>
    <row r="44" spans="1:14" ht="23.25">
      <c r="A44" s="19">
        <v>2541</v>
      </c>
      <c r="B44" s="8">
        <f>'[4]st-detail'!B60</f>
        <v>15.56</v>
      </c>
      <c r="C44" s="8">
        <f>'[4]st-detail'!C60</f>
        <v>16.71</v>
      </c>
      <c r="D44" s="8">
        <f>'[4]st-detail'!D60</f>
        <v>21.15</v>
      </c>
      <c r="E44" s="8">
        <f>'[4]st-detail'!E60</f>
        <v>20.9</v>
      </c>
      <c r="F44" s="8">
        <f>'[4]st-detail'!F60</f>
        <v>15.17</v>
      </c>
      <c r="G44" s="8">
        <f>'[4]st-detail'!G60</f>
        <v>23.51</v>
      </c>
      <c r="H44" s="8">
        <f>'[4]st-detail'!H60</f>
        <v>14.81</v>
      </c>
      <c r="I44" s="8">
        <f>'[4]st-detail'!I60</f>
        <v>15.78</v>
      </c>
      <c r="J44" s="8">
        <f>'[4]st-detail'!J60</f>
        <v>16.29</v>
      </c>
      <c r="K44" s="8">
        <f>'[4]st-detail'!K60</f>
        <v>13.25</v>
      </c>
      <c r="L44" s="8">
        <f>'[4]st-detail'!L60</f>
        <v>12.95</v>
      </c>
      <c r="M44" s="8">
        <f>'[4]st-detail'!M60</f>
        <v>16.23</v>
      </c>
      <c r="N44" s="22">
        <f t="shared" si="19"/>
        <v>202.30999999999997</v>
      </c>
    </row>
    <row r="45" spans="1:14" ht="23.25">
      <c r="A45" s="19">
        <v>2542</v>
      </c>
      <c r="B45" s="8">
        <f>'[5]st-detail'!B62</f>
        <v>11.34</v>
      </c>
      <c r="C45" s="8">
        <f>'[5]st-detail'!C62</f>
        <v>13.74</v>
      </c>
      <c r="D45" s="8">
        <f>'[5]st-detail'!D62</f>
        <v>13.81</v>
      </c>
      <c r="E45" s="8">
        <f>'[5]st-detail'!E62</f>
        <v>13.18</v>
      </c>
      <c r="F45" s="8">
        <f>'[5]st-detail'!F62</f>
        <v>12.74</v>
      </c>
      <c r="G45" s="8">
        <f>'[5]st-detail'!G62</f>
        <v>16.15</v>
      </c>
      <c r="H45" s="8">
        <f>'[5]st-detail'!H62</f>
        <v>14.01</v>
      </c>
      <c r="I45" s="8">
        <f>'[5]st-detail'!I62</f>
        <v>12.79</v>
      </c>
      <c r="J45" s="8">
        <f>'[5]st-detail'!J62</f>
        <v>11.11</v>
      </c>
      <c r="K45" s="8">
        <f>'[5]st-detail'!K62</f>
        <v>13.59</v>
      </c>
      <c r="L45" s="8">
        <f>'[5]st-detail'!L62</f>
        <v>11.56</v>
      </c>
      <c r="M45" s="8">
        <f>'[5]st-detail'!M62</f>
        <v>12</v>
      </c>
      <c r="N45" s="22">
        <f t="shared" si="19"/>
        <v>156.02</v>
      </c>
    </row>
    <row r="46" spans="1:14" ht="23.25">
      <c r="A46" s="19">
        <v>2543</v>
      </c>
      <c r="B46" s="8">
        <f>'[6]st-detail'!B62</f>
        <v>10.84</v>
      </c>
      <c r="C46" s="8">
        <f>'[6]st-detail'!C62</f>
        <v>15.66</v>
      </c>
      <c r="D46" s="8">
        <f>'[6]st-detail'!D62</f>
        <v>12.31</v>
      </c>
      <c r="E46" s="8">
        <f>'[6]st-detail'!E62</f>
        <v>9.51</v>
      </c>
      <c r="F46" s="8">
        <f>'[6]st-detail'!F62</f>
        <v>14.96</v>
      </c>
      <c r="G46" s="8">
        <f>'[6]st-detail'!G62</f>
        <v>14.02</v>
      </c>
      <c r="H46" s="8">
        <f>'[6]st-detail'!H62</f>
        <v>10.87</v>
      </c>
      <c r="I46" s="8">
        <f>'[6]st-detail'!I62</f>
        <v>11.85</v>
      </c>
      <c r="J46" s="8">
        <f>'[6]st-detail'!J62</f>
        <v>11.92</v>
      </c>
      <c r="K46" s="8">
        <f>'[6]st-detail'!K62</f>
        <v>10.95</v>
      </c>
      <c r="L46" s="8">
        <f>'[6]st-detail'!L62</f>
        <v>14.64</v>
      </c>
      <c r="M46" s="8">
        <f>'[6]st-detail'!M62</f>
        <v>18.82</v>
      </c>
      <c r="N46" s="22">
        <f t="shared" si="19"/>
        <v>156.35</v>
      </c>
    </row>
    <row r="47" spans="1:14" ht="23.25">
      <c r="A47" s="19">
        <v>2544</v>
      </c>
      <c r="B47" s="8">
        <f>'[8]st-detail'!B61</f>
        <v>17.15</v>
      </c>
      <c r="C47" s="8">
        <f>'[8]st-detail'!C61</f>
        <v>21.19</v>
      </c>
      <c r="D47" s="8">
        <f>'[8]st-detail'!D61</f>
        <v>23.98</v>
      </c>
      <c r="E47" s="8">
        <f>'[8]st-detail'!E61</f>
        <v>21.12</v>
      </c>
      <c r="F47" s="8">
        <f>'[8]st-detail'!F61</f>
        <v>22.78</v>
      </c>
      <c r="G47" s="8">
        <f>'[8]st-detail'!G61</f>
        <v>22.91</v>
      </c>
      <c r="H47" s="8">
        <f>'[8]st-detail'!H61</f>
        <v>24.41</v>
      </c>
      <c r="I47" s="8">
        <f>'[8]st-detail'!I61</f>
        <v>24.78</v>
      </c>
      <c r="J47" s="8">
        <f>'[8]st-detail'!J61</f>
        <v>23.24</v>
      </c>
      <c r="K47" s="8">
        <f>'[8]st-detail'!K61</f>
        <v>22.41</v>
      </c>
      <c r="L47" s="8">
        <f>'[8]st-detail'!L61</f>
        <v>21.12</v>
      </c>
      <c r="M47" s="8">
        <f>'[8]st-detail'!M61</f>
        <v>23.43</v>
      </c>
      <c r="N47" s="22">
        <f t="shared" si="19"/>
        <v>268.52000000000004</v>
      </c>
    </row>
    <row r="48" spans="1:14" ht="23.25">
      <c r="A48" s="19">
        <v>2545</v>
      </c>
      <c r="B48" s="8">
        <f>'[7]st-detail'!B$63</f>
        <v>21.03</v>
      </c>
      <c r="C48" s="8">
        <f>'[7]st-detail'!C63</f>
        <v>25.36</v>
      </c>
      <c r="D48" s="8">
        <f>'[7]st-detail'!D63</f>
        <v>20.34</v>
      </c>
      <c r="E48" s="8">
        <f>'[7]st-detail'!E63</f>
        <v>16.61</v>
      </c>
      <c r="F48" s="8">
        <f>'[7]st-detail'!F63</f>
        <v>16.04</v>
      </c>
      <c r="G48" s="8">
        <f>'[7]st-detail'!G63</f>
        <v>21.81</v>
      </c>
      <c r="H48" s="8">
        <f>'[7]st-detail'!H63</f>
        <v>21.71</v>
      </c>
      <c r="I48" s="8">
        <f>'[7]st-detail'!I63</f>
        <v>28.29</v>
      </c>
      <c r="J48" s="8">
        <f>'[7]st-detail'!J63</f>
        <v>18.71</v>
      </c>
      <c r="K48" s="8">
        <f>'[7]st-detail'!K63</f>
        <v>17.59</v>
      </c>
      <c r="L48" s="8">
        <f>'[7]st-detail'!L63</f>
        <v>27.25</v>
      </c>
      <c r="M48" s="8">
        <f>'[7]st-detail'!M63</f>
        <v>22.76</v>
      </c>
      <c r="N48" s="22">
        <f t="shared" si="19"/>
        <v>257.5</v>
      </c>
    </row>
    <row r="49" spans="1:14" ht="23.25">
      <c r="A49" s="19">
        <v>2546</v>
      </c>
      <c r="B49" s="8">
        <f>'[10]st-detail'!B$69</f>
        <v>21.28905496</v>
      </c>
      <c r="C49" s="8">
        <f>'[10]st-detail'!C$69</f>
        <v>23.62568014</v>
      </c>
      <c r="D49" s="8">
        <f>'[10]st-detail'!D$69</f>
        <v>23.12089873</v>
      </c>
      <c r="E49" s="8">
        <f>'[10]st-detail'!E$69</f>
        <v>21.66853203</v>
      </c>
      <c r="F49" s="8">
        <f>'[10]st-detail'!F$69</f>
        <v>18.857885</v>
      </c>
      <c r="G49" s="8">
        <f>'[10]st-detail'!G$69</f>
        <v>20.107016</v>
      </c>
      <c r="H49" s="8">
        <f>'[10]st-detail'!H$69</f>
        <v>20.352853</v>
      </c>
      <c r="I49" s="8">
        <f>'[10]st-detail'!I$69</f>
        <v>19.096859</v>
      </c>
      <c r="J49" s="8">
        <f>'[10]st-detail'!J$69</f>
        <v>23.207699</v>
      </c>
      <c r="K49" s="8">
        <f>'[10]st-detail'!K$69</f>
        <v>26.631569</v>
      </c>
      <c r="L49" s="8">
        <f>'[10]st-detail'!L$69</f>
        <v>23.329088</v>
      </c>
      <c r="M49" s="8">
        <f>'[10]st-detail'!M$69</f>
        <v>31.57986644</v>
      </c>
      <c r="N49" s="22">
        <f t="shared" si="19"/>
        <v>272.86700129999997</v>
      </c>
    </row>
    <row r="50" spans="1:14" ht="23.25">
      <c r="A50" s="19">
        <v>2547</v>
      </c>
      <c r="B50" s="8">
        <f>'[9]st-detail'!B$69</f>
        <v>29.74721428</v>
      </c>
      <c r="C50" s="8">
        <f>'[9]st-detail'!C$69</f>
        <v>23.38774696</v>
      </c>
      <c r="D50" s="8">
        <f>'[9]st-detail'!D$69</f>
        <v>24.256207</v>
      </c>
      <c r="E50" s="8">
        <f>'[9]st-detail'!E$69</f>
        <v>25.77684</v>
      </c>
      <c r="F50" s="8">
        <f>'[9]st-detail'!F$69</f>
        <v>25.85674056</v>
      </c>
      <c r="G50" s="8">
        <f>'[9]st-detail'!G$69</f>
        <v>29.46471869</v>
      </c>
      <c r="H50" s="8">
        <f>'[9]st-detail'!H$69</f>
        <v>36.07015552</v>
      </c>
      <c r="I50" s="8">
        <f>'[9]st-detail'!I$69</f>
        <v>25.258868510000003</v>
      </c>
      <c r="J50" s="8">
        <f>'[9]st-detail'!J$69</f>
        <v>31.025546239999997</v>
      </c>
      <c r="K50" s="8">
        <f>'[9]st-detail'!K$69</f>
        <v>31.1672025</v>
      </c>
      <c r="L50" s="8">
        <f>'[9]st-detail'!L$69</f>
        <v>29.16069472</v>
      </c>
      <c r="M50" s="8">
        <f>'[9]st-detail'!M$69</f>
        <v>27.55903511</v>
      </c>
      <c r="N50" s="22">
        <f t="shared" si="19"/>
        <v>338.73097008999997</v>
      </c>
    </row>
    <row r="51" spans="1:14" ht="23.25">
      <c r="A51" s="19">
        <v>2548</v>
      </c>
      <c r="B51" s="8">
        <f>'[11]st-detail'!B$69</f>
        <v>25.53475774</v>
      </c>
      <c r="C51" s="8">
        <f>'[11]st-detail'!C$69</f>
        <v>31.69482455</v>
      </c>
      <c r="D51" s="8">
        <f>'[11]st-detail'!D$69</f>
        <v>28.99097493</v>
      </c>
      <c r="E51" s="8">
        <f>'[11]st-detail'!E$69</f>
        <v>28.27425511</v>
      </c>
      <c r="F51" s="8">
        <f>'[11]st-detail'!F$69</f>
        <v>20.898460030000003</v>
      </c>
      <c r="G51" s="8">
        <f>'[11]st-detail'!G$69</f>
        <v>28.981389670000002</v>
      </c>
      <c r="H51" s="8">
        <f>'[11]st-detail'!H$69</f>
        <v>18.70589378</v>
      </c>
      <c r="I51" s="8">
        <f>'[11]st-detail'!I$69</f>
        <v>29.066357</v>
      </c>
      <c r="J51" s="8">
        <f>'[11]st-detail'!J$69</f>
        <v>50.199987060000005</v>
      </c>
      <c r="K51" s="8">
        <f>'[11]st-detail'!K$69</f>
        <v>32.503996</v>
      </c>
      <c r="L51" s="8">
        <f>'[11]st-detail'!L$69</f>
        <v>26.597921460000002</v>
      </c>
      <c r="M51" s="8">
        <f>'[11]st-detail'!M$69</f>
        <v>37.127002</v>
      </c>
      <c r="N51" s="22">
        <f t="shared" si="19"/>
        <v>358.57581933000006</v>
      </c>
    </row>
    <row r="52" spans="1:14" ht="23.25">
      <c r="A52" s="19">
        <v>2549</v>
      </c>
      <c r="B52" s="8">
        <f>'[12]st-detail'!B$69</f>
        <v>30.050357809999998</v>
      </c>
      <c r="C52" s="8">
        <f>'[12]st-detail'!C$69</f>
        <v>56.19628426</v>
      </c>
      <c r="D52" s="8">
        <f>'[12]st-detail'!D$69</f>
        <v>42.41168612</v>
      </c>
      <c r="E52" s="8">
        <f>'[12]st-detail'!E$69</f>
        <v>29.777372</v>
      </c>
      <c r="F52" s="8">
        <f>'[12]st-detail'!F$69</f>
        <v>30.67182942</v>
      </c>
      <c r="G52" s="8">
        <f>'[12]st-detail'!G$69</f>
        <v>33.41820131</v>
      </c>
      <c r="H52" s="8">
        <f>'[12]st-detail'!H$69</f>
        <v>30.703208399999998</v>
      </c>
      <c r="I52" s="8">
        <f>'[12]st-detail'!I$69</f>
        <v>39.46307135</v>
      </c>
      <c r="J52" s="8">
        <f>'[12]st-detail'!J$69</f>
        <v>33.027263</v>
      </c>
      <c r="K52" s="8">
        <f>'[12]st-detail'!K$69</f>
        <v>32.116776890000004</v>
      </c>
      <c r="L52" s="8">
        <f>'[12]st-detail'!L$69</f>
        <v>38.831211</v>
      </c>
      <c r="M52" s="8">
        <f>'[12]st-detail'!M$69</f>
        <v>39.69364788</v>
      </c>
      <c r="N52" s="22">
        <f t="shared" si="19"/>
        <v>436.36090943999994</v>
      </c>
    </row>
    <row r="53" spans="1:14" ht="23.25">
      <c r="A53" s="19">
        <v>2550</v>
      </c>
      <c r="B53" s="8">
        <f>'[13]st-detail'!B$69</f>
        <v>33.941962</v>
      </c>
      <c r="C53" s="8">
        <f>'[13]st-detail'!C$69</f>
        <v>41.33594381</v>
      </c>
      <c r="D53" s="8">
        <f>'[13]st-detail'!D$69</f>
        <v>41.830214</v>
      </c>
      <c r="E53" s="8">
        <f>'[13]st-detail'!E$69</f>
        <v>33.737805</v>
      </c>
      <c r="F53" s="8">
        <f>'[13]st-detail'!F$69</f>
        <v>30.661723</v>
      </c>
      <c r="G53" s="8">
        <f>'[13]st-detail'!G$69</f>
        <v>37.808371</v>
      </c>
      <c r="H53" s="8">
        <f>'[13]st-detail'!H$69</f>
        <v>36.494129</v>
      </c>
      <c r="I53" s="8">
        <f>'[13]st-detail'!I$69</f>
        <v>35.817398</v>
      </c>
      <c r="J53" s="8">
        <f>'[13]st-detail'!J$69</f>
        <v>36.092987</v>
      </c>
      <c r="K53" s="8">
        <f>'[13]st-detail'!K$69</f>
        <v>31.961945</v>
      </c>
      <c r="L53" s="8">
        <f>'[13]st-detail'!L$69</f>
        <v>35.189712</v>
      </c>
      <c r="M53" s="8">
        <f>'[13]st-detail'!M$69</f>
        <v>37.6631</v>
      </c>
      <c r="N53" s="22">
        <f t="shared" si="19"/>
        <v>432.53528981</v>
      </c>
    </row>
    <row r="54" spans="1:14" ht="23.25">
      <c r="A54" s="19">
        <v>2551</v>
      </c>
      <c r="B54" s="8">
        <f>'[14]st-detail'!B$69</f>
        <v>50.37353</v>
      </c>
      <c r="C54" s="8">
        <f>'[14]st-detail'!C$69</f>
        <v>39.51427</v>
      </c>
      <c r="D54" s="8">
        <f>'[14]st-detail'!D$69</f>
        <v>38.672563</v>
      </c>
      <c r="E54" s="8">
        <f>'[14]st-detail'!E$69</f>
        <v>40.147571</v>
      </c>
      <c r="F54" s="8">
        <f>'[14]st-detail'!F$69</f>
        <v>30.660443</v>
      </c>
      <c r="G54" s="8">
        <f>'[14]st-detail'!G$69</f>
        <v>29.989042</v>
      </c>
      <c r="H54" s="8">
        <f>'[14]st-detail'!H$69</f>
        <v>44.25813</v>
      </c>
      <c r="I54" s="8">
        <f>'[14]st-detail'!I$69</f>
        <v>30.398016</v>
      </c>
      <c r="J54" s="8">
        <f>'[14]st-detail'!J$69</f>
        <v>37.186534</v>
      </c>
      <c r="K54" s="8">
        <f>'[14]st-detail'!K$69</f>
        <v>44.846525</v>
      </c>
      <c r="L54" s="8">
        <f>'[14]st-detail'!L$69</f>
        <v>53.008816</v>
      </c>
      <c r="M54" s="8">
        <f>'[14]st-detail'!M$69</f>
        <v>51.539254</v>
      </c>
      <c r="N54" s="22">
        <f aca="true" t="shared" si="20" ref="N54:N59">SUM(B54:M54)</f>
        <v>490.594694</v>
      </c>
    </row>
    <row r="55" spans="1:20" ht="23.25">
      <c r="A55" s="19">
        <v>2552</v>
      </c>
      <c r="B55" s="8">
        <f>'[15]st-detail'!B$69</f>
        <v>60.754259</v>
      </c>
      <c r="C55" s="8">
        <f>'[15]st-detail'!C$69</f>
        <v>43.168718</v>
      </c>
      <c r="D55" s="8">
        <f>'[15]st-detail'!D$69</f>
        <v>43.947271</v>
      </c>
      <c r="E55" s="8">
        <f>'[15]st-detail'!E$69</f>
        <v>32.75177</v>
      </c>
      <c r="F55" s="8">
        <f>'[15]st-detail'!F$69</f>
        <v>26.242823</v>
      </c>
      <c r="G55" s="8">
        <f>'[15]st-detail'!G$69</f>
        <v>42.403136</v>
      </c>
      <c r="H55" s="8">
        <f>'[15]st-detail'!H$69</f>
        <v>26.216182</v>
      </c>
      <c r="I55" s="8">
        <f>'[15]st-detail'!I$69</f>
        <v>38.578119</v>
      </c>
      <c r="J55" s="8">
        <f>'[15]st-detail'!J$69</f>
        <v>35.929443</v>
      </c>
      <c r="K55" s="8">
        <f>'[15]st-detail'!K$69</f>
        <v>55.967532</v>
      </c>
      <c r="L55" s="8">
        <f>'[15]st-detail'!L$69</f>
        <v>48.471312</v>
      </c>
      <c r="M55" s="8">
        <f>'[15]st-detail'!M$69</f>
        <v>57.140723</v>
      </c>
      <c r="N55" s="22">
        <f t="shared" si="20"/>
        <v>511.57128800000004</v>
      </c>
      <c r="O55" s="26"/>
      <c r="P55" s="26"/>
      <c r="Q55" s="26"/>
      <c r="R55" s="26"/>
      <c r="S55" s="26"/>
      <c r="T55" s="26"/>
    </row>
    <row r="56" spans="1:20" s="68" customFormat="1" ht="23.25">
      <c r="A56" s="19">
        <v>2553</v>
      </c>
      <c r="B56" s="8">
        <f>'[16]st-detail'!B$69</f>
        <v>56.988265</v>
      </c>
      <c r="C56" s="8">
        <f>'[16]st-detail'!C$69</f>
        <v>56.817423</v>
      </c>
      <c r="D56" s="8">
        <f>'[16]st-detail'!D$69</f>
        <v>68.938653</v>
      </c>
      <c r="E56" s="8">
        <f>'[16]st-detail'!E$69</f>
        <v>54.824954</v>
      </c>
      <c r="F56" s="8">
        <f>'[16]st-detail'!F$69</f>
        <v>52.047306</v>
      </c>
      <c r="G56" s="8">
        <f>'[16]st-detail'!G$69</f>
        <v>33.308222</v>
      </c>
      <c r="H56" s="8">
        <f>'[16]st-detail'!H$69</f>
        <v>28.487449</v>
      </c>
      <c r="I56" s="8">
        <f>'[16]st-detail'!I$69</f>
        <v>40.623628</v>
      </c>
      <c r="J56" s="8">
        <f>'[16]st-detail'!J$69</f>
        <v>55.724807</v>
      </c>
      <c r="K56" s="8">
        <f>'[16]st-detail'!K$69</f>
        <v>47.077631</v>
      </c>
      <c r="L56" s="8">
        <f>'[16]st-detail'!L$69</f>
        <v>50.950825</v>
      </c>
      <c r="M56" s="8">
        <f>'[16]st-detail'!M$69</f>
        <v>52.363836</v>
      </c>
      <c r="N56" s="22">
        <f t="shared" si="20"/>
        <v>598.152999</v>
      </c>
      <c r="O56" s="58"/>
      <c r="P56" s="58"/>
      <c r="Q56" s="58"/>
      <c r="R56" s="58"/>
      <c r="S56" s="58"/>
      <c r="T56" s="58"/>
    </row>
    <row r="57" spans="1:20" s="68" customFormat="1" ht="23.25">
      <c r="A57" s="19">
        <v>2554</v>
      </c>
      <c r="B57" s="8">
        <f>'[17]st-detail'!B$69</f>
        <v>38.418511</v>
      </c>
      <c r="C57" s="8">
        <f>'[17]st-detail'!C$69</f>
        <v>44.438456</v>
      </c>
      <c r="D57" s="8">
        <f>'[17]st-detail'!D$69</f>
        <v>68.592531</v>
      </c>
      <c r="E57" s="8">
        <f>'[17]st-detail'!E$69</f>
        <v>56.460453</v>
      </c>
      <c r="F57" s="8">
        <f>'[17]st-detail'!F$69</f>
        <v>59.857906</v>
      </c>
      <c r="G57" s="8">
        <f>'[17]st-detail'!G$69</f>
        <v>68.340884</v>
      </c>
      <c r="H57" s="8">
        <f>'[17]st-detail'!H$69</f>
        <v>70.572018</v>
      </c>
      <c r="I57" s="8">
        <f>'[17]st-detail'!I$69</f>
        <v>51.947153</v>
      </c>
      <c r="J57" s="8">
        <f>'[17]st-detail'!J$69</f>
        <v>55.109762</v>
      </c>
      <c r="K57" s="8">
        <f>'[17]st-detail'!K$69</f>
        <v>61.840902</v>
      </c>
      <c r="L57" s="8">
        <f>'[17]st-detail'!L$69</f>
        <v>64.107691</v>
      </c>
      <c r="M57" s="8">
        <f>'[17]st-detail'!M$69</f>
        <v>72.761374</v>
      </c>
      <c r="N57" s="22">
        <f t="shared" si="20"/>
        <v>712.4476410000002</v>
      </c>
      <c r="O57" s="58"/>
      <c r="P57" s="58"/>
      <c r="Q57" s="58"/>
      <c r="R57" s="58"/>
      <c r="S57" s="58"/>
      <c r="T57" s="58"/>
    </row>
    <row r="58" spans="1:20" s="68" customFormat="1" ht="23.25">
      <c r="A58" s="19">
        <v>2555</v>
      </c>
      <c r="B58" s="8">
        <f>'[18]st-detail'!B$69</f>
        <v>47.075188</v>
      </c>
      <c r="C58" s="8">
        <f>'[18]st-detail'!C$69</f>
        <v>43.793783</v>
      </c>
      <c r="D58" s="8">
        <f>'[18]st-detail'!D$69</f>
        <v>57.059654</v>
      </c>
      <c r="E58" s="8">
        <f>'[18]st-detail'!E$69</f>
        <v>44.471971</v>
      </c>
      <c r="F58" s="8">
        <f>'[18]st-detail'!F$69</f>
        <v>44.499449</v>
      </c>
      <c r="G58" s="8">
        <f>'[18]st-detail'!G$69</f>
        <v>62.624029</v>
      </c>
      <c r="H58" s="8">
        <f>'[18]st-detail'!H$69</f>
        <v>72.283291</v>
      </c>
      <c r="I58" s="8">
        <f>'[18]st-detail'!I$69</f>
        <v>74.40092</v>
      </c>
      <c r="J58" s="8">
        <f>'[18]st-detail'!J$69</f>
        <v>83.428147</v>
      </c>
      <c r="K58" s="8">
        <f>'[18]st-detail'!K$69</f>
        <v>77.50316</v>
      </c>
      <c r="L58" s="8">
        <f>'[18]st-detail'!L$69</f>
        <v>91.38649</v>
      </c>
      <c r="M58" s="8">
        <f>'[18]st-detail'!M$69</f>
        <v>76.833347</v>
      </c>
      <c r="N58" s="22">
        <f t="shared" si="20"/>
        <v>775.359429</v>
      </c>
      <c r="O58" s="58"/>
      <c r="P58" s="58"/>
      <c r="Q58" s="58"/>
      <c r="R58" s="58"/>
      <c r="S58" s="58"/>
      <c r="T58" s="58"/>
    </row>
    <row r="59" spans="1:20" s="68" customFormat="1" ht="23.25">
      <c r="A59" s="20">
        <v>2556</v>
      </c>
      <c r="B59" s="9">
        <f>'[19]st-detail'!B$69</f>
        <v>74.851926</v>
      </c>
      <c r="C59" s="9">
        <f>'[19]st-detail'!C$69</f>
        <v>88.289358</v>
      </c>
      <c r="D59" s="9">
        <f>'[19]st-detail'!D$69</f>
        <v>73.420717</v>
      </c>
      <c r="E59" s="9">
        <f>'[19]st-detail'!E$69</f>
        <v>61.053015</v>
      </c>
      <c r="F59" s="9">
        <f>'[19]st-detail'!F$69</f>
        <v>77.202004</v>
      </c>
      <c r="G59" s="9">
        <f>'[19]st-detail'!G$69</f>
        <v>75.301068</v>
      </c>
      <c r="H59" s="9">
        <f>'[19]st-detail'!H$69</f>
        <v>77.901585</v>
      </c>
      <c r="I59" s="9">
        <f>'[19]st-detail'!I$69</f>
        <v>70.814707</v>
      </c>
      <c r="J59" s="9">
        <f>'[19]st-detail'!J$69</f>
        <v>69.231828</v>
      </c>
      <c r="K59" s="9">
        <f>'[19]st-detail'!K$69</f>
        <v>61.098211</v>
      </c>
      <c r="L59" s="9">
        <f>'[19]st-detail'!L$69</f>
        <v>0</v>
      </c>
      <c r="M59" s="9">
        <f>'[19]st-detail'!M$69</f>
        <v>0</v>
      </c>
      <c r="N59" s="23">
        <f t="shared" si="20"/>
        <v>729.1644189999998</v>
      </c>
      <c r="O59" s="58"/>
      <c r="P59" s="58"/>
      <c r="Q59" s="58"/>
      <c r="R59" s="58"/>
      <c r="S59" s="58"/>
      <c r="T59" s="58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75" zoomScaleNormal="75" zoomScalePageLayoutView="0" workbookViewId="0" topLeftCell="A1">
      <selection activeCell="O1" sqref="O1:V16384"/>
    </sheetView>
  </sheetViews>
  <sheetFormatPr defaultColWidth="9.33203125" defaultRowHeight="21"/>
  <cols>
    <col min="1" max="1" width="23.83203125" style="0" customWidth="1"/>
    <col min="2" max="13" width="12.16015625" style="0" customWidth="1"/>
    <col min="14" max="14" width="13.5" style="33" customWidth="1"/>
  </cols>
  <sheetData>
    <row r="1" spans="1:14" ht="30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21">
        <f aca="true" t="shared" si="0" ref="N5:N17">SUM(B5:M5)</f>
        <v>0</v>
      </c>
    </row>
    <row r="6" spans="1:14" ht="23.25">
      <c r="A6" s="19">
        <v>2539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22">
        <f t="shared" si="0"/>
        <v>0</v>
      </c>
    </row>
    <row r="7" spans="1:14" ht="23.25">
      <c r="A7" s="19">
        <v>2540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22">
        <f t="shared" si="0"/>
        <v>0</v>
      </c>
    </row>
    <row r="8" spans="1:14" ht="23.25">
      <c r="A8" s="19">
        <v>2541</v>
      </c>
      <c r="B8" s="8">
        <f>'[4]st-detail'!B16</f>
        <v>0</v>
      </c>
      <c r="C8" s="8">
        <f>'[4]st-detail'!C16</f>
        <v>7.56</v>
      </c>
      <c r="D8" s="8">
        <f>'[4]st-detail'!D16</f>
        <v>16.18</v>
      </c>
      <c r="E8" s="8">
        <f>'[4]st-detail'!E16</f>
        <v>17.27</v>
      </c>
      <c r="F8" s="8">
        <f>'[4]st-detail'!F16</f>
        <v>17.59</v>
      </c>
      <c r="G8" s="8">
        <f>'[4]st-detail'!G16</f>
        <v>17.84</v>
      </c>
      <c r="H8" s="8">
        <f>'[4]st-detail'!H16</f>
        <v>16.48</v>
      </c>
      <c r="I8" s="8">
        <f>'[4]st-detail'!I16</f>
        <v>14.42</v>
      </c>
      <c r="J8" s="8">
        <f>'[4]st-detail'!J16</f>
        <v>15.16</v>
      </c>
      <c r="K8" s="8">
        <f>'[4]st-detail'!K16</f>
        <v>13.08</v>
      </c>
      <c r="L8" s="8">
        <f>'[4]st-detail'!L16</f>
        <v>13.57</v>
      </c>
      <c r="M8" s="8">
        <f>'[4]st-detail'!M16</f>
        <v>13.8</v>
      </c>
      <c r="N8" s="22">
        <f t="shared" si="0"/>
        <v>162.95000000000002</v>
      </c>
    </row>
    <row r="9" spans="1:14" ht="23.25">
      <c r="A9" s="19">
        <v>2542</v>
      </c>
      <c r="B9" s="8">
        <f>'[5]st-detail'!B16</f>
        <v>12.32</v>
      </c>
      <c r="C9" s="8">
        <f>'[5]st-detail'!C16</f>
        <v>18.25</v>
      </c>
      <c r="D9" s="8">
        <f>'[5]st-detail'!D16</f>
        <v>15.65</v>
      </c>
      <c r="E9" s="8">
        <f>'[5]st-detail'!E16</f>
        <v>17.23</v>
      </c>
      <c r="F9" s="8">
        <f>'[5]st-detail'!F16</f>
        <v>19.84</v>
      </c>
      <c r="G9" s="8">
        <f>'[5]st-detail'!G16</f>
        <v>17.05</v>
      </c>
      <c r="H9" s="8">
        <f>'[5]st-detail'!H16</f>
        <v>16.53</v>
      </c>
      <c r="I9" s="8">
        <f>'[5]st-detail'!I16</f>
        <v>14.49</v>
      </c>
      <c r="J9" s="8">
        <f>'[5]st-detail'!J16</f>
        <v>15.59</v>
      </c>
      <c r="K9" s="8">
        <f>'[5]st-detail'!K16</f>
        <v>13.68</v>
      </c>
      <c r="L9" s="8">
        <f>'[5]st-detail'!L16</f>
        <v>15.66</v>
      </c>
      <c r="M9" s="7">
        <f>'[5]st-detail'!M16</f>
        <v>14.67</v>
      </c>
      <c r="N9" s="22">
        <f t="shared" si="0"/>
        <v>190.96</v>
      </c>
    </row>
    <row r="10" spans="1:14" ht="23.25">
      <c r="A10" s="19">
        <v>2543</v>
      </c>
      <c r="B10" s="8">
        <f>'[6]st-detail'!B16</f>
        <v>13.97</v>
      </c>
      <c r="C10" s="8">
        <f>'[6]st-detail'!C16</f>
        <v>15.46</v>
      </c>
      <c r="D10" s="8">
        <f>'[6]st-detail'!D16</f>
        <v>16.35</v>
      </c>
      <c r="E10" s="8">
        <f>'[6]st-detail'!E16</f>
        <v>19.59</v>
      </c>
      <c r="F10" s="8">
        <f>'[6]st-detail'!F16</f>
        <v>23.19</v>
      </c>
      <c r="G10" s="8">
        <f>'[6]st-detail'!G16</f>
        <v>22.86</v>
      </c>
      <c r="H10" s="8">
        <f>'[6]st-detail'!H16</f>
        <v>22.66</v>
      </c>
      <c r="I10" s="8">
        <f>'[6]st-detail'!I16</f>
        <v>17.76</v>
      </c>
      <c r="J10" s="8">
        <f>'[6]st-detail'!J16</f>
        <v>16.61</v>
      </c>
      <c r="K10" s="8">
        <f>'[6]st-detail'!K16</f>
        <v>15.56</v>
      </c>
      <c r="L10" s="8">
        <f>'[6]st-detail'!L16</f>
        <v>17.79</v>
      </c>
      <c r="M10" s="7">
        <f>'[6]st-detail'!M16</f>
        <v>15.98</v>
      </c>
      <c r="N10" s="22">
        <f t="shared" si="0"/>
        <v>217.77999999999997</v>
      </c>
    </row>
    <row r="11" spans="1:14" ht="23.25">
      <c r="A11" s="19">
        <v>2544</v>
      </c>
      <c r="B11" s="8">
        <f>'[8]st-detail'!B16</f>
        <v>17.24</v>
      </c>
      <c r="C11" s="8">
        <f>'[8]st-detail'!C16</f>
        <v>18.42</v>
      </c>
      <c r="D11" s="8">
        <f>'[8]st-detail'!D16</f>
        <v>21.43</v>
      </c>
      <c r="E11" s="8">
        <f>'[8]st-detail'!E16</f>
        <v>24.5</v>
      </c>
      <c r="F11" s="8">
        <f>'[8]st-detail'!F16</f>
        <v>27.28</v>
      </c>
      <c r="G11" s="8">
        <f>'[8]st-detail'!G16</f>
        <v>24.56</v>
      </c>
      <c r="H11" s="8">
        <f>'[8]st-detail'!H16</f>
        <v>20.81</v>
      </c>
      <c r="I11" s="8">
        <f>'[8]st-detail'!I16</f>
        <v>18.44</v>
      </c>
      <c r="J11" s="8">
        <f>'[8]st-detail'!J16</f>
        <v>18.21</v>
      </c>
      <c r="K11" s="8">
        <f>'[8]st-detail'!K16</f>
        <v>17.81</v>
      </c>
      <c r="L11" s="8">
        <f>'[8]st-detail'!L16</f>
        <v>19.36</v>
      </c>
      <c r="M11" s="8">
        <f>'[8]st-detail'!M16</f>
        <v>17.76</v>
      </c>
      <c r="N11" s="22">
        <f t="shared" si="0"/>
        <v>245.82</v>
      </c>
    </row>
    <row r="12" spans="1:14" ht="23.25">
      <c r="A12" s="19">
        <v>2545</v>
      </c>
      <c r="B12" s="8">
        <f>'[7]st-detail'!B$16</f>
        <v>17.95</v>
      </c>
      <c r="C12" s="8">
        <f>'[7]st-detail'!C16</f>
        <v>18.66</v>
      </c>
      <c r="D12" s="8">
        <f>'[7]st-detail'!D16</f>
        <v>22.01</v>
      </c>
      <c r="E12" s="8">
        <f>'[7]st-detail'!E16</f>
        <v>27.96</v>
      </c>
      <c r="F12" s="8">
        <f>'[7]st-detail'!F16</f>
        <v>31.5</v>
      </c>
      <c r="G12" s="8">
        <f>'[7]st-detail'!G16</f>
        <v>25.83</v>
      </c>
      <c r="H12" s="8">
        <f>'[7]st-detail'!H16</f>
        <v>23.35</v>
      </c>
      <c r="I12" s="8">
        <f>'[7]st-detail'!I16</f>
        <v>19.73</v>
      </c>
      <c r="J12" s="8">
        <f>'[7]st-detail'!J16</f>
        <v>20.41</v>
      </c>
      <c r="K12" s="8">
        <f>'[7]st-detail'!K16</f>
        <v>18.62</v>
      </c>
      <c r="L12" s="8">
        <f>'[7]st-detail'!L16</f>
        <v>20.35</v>
      </c>
      <c r="M12" s="8">
        <f>'[7]st-detail'!M16</f>
        <v>21.77</v>
      </c>
      <c r="N12" s="22">
        <f t="shared" si="0"/>
        <v>268.14</v>
      </c>
    </row>
    <row r="13" spans="1:14" ht="23.25">
      <c r="A13" s="19">
        <v>2546</v>
      </c>
      <c r="B13" s="8">
        <f>'[10]st-detail'!B$44</f>
        <v>19.24375037</v>
      </c>
      <c r="C13" s="8">
        <f>'[10]st-detail'!C$44</f>
        <v>21.15427446</v>
      </c>
      <c r="D13" s="8">
        <f>'[10]st-detail'!D$44</f>
        <v>24.130155350000003</v>
      </c>
      <c r="E13" s="8">
        <f>'[10]st-detail'!E$44</f>
        <v>31.32811315</v>
      </c>
      <c r="F13" s="8">
        <f>'[10]st-detail'!F$44</f>
        <v>34.347013880000006</v>
      </c>
      <c r="G13" s="8">
        <f>'[10]st-detail'!G$44</f>
        <v>31.52317437</v>
      </c>
      <c r="H13" s="8">
        <f>'[10]st-detail'!H$44</f>
        <v>25.517350190000002</v>
      </c>
      <c r="I13" s="8">
        <f>'[10]st-detail'!I$44</f>
        <v>20.047109690000003</v>
      </c>
      <c r="J13" s="8">
        <f>'[10]st-detail'!J$44</f>
        <v>21.42692623</v>
      </c>
      <c r="K13" s="8">
        <f>'[10]st-detail'!K$44</f>
        <v>21.62541281</v>
      </c>
      <c r="L13" s="8">
        <f>'[10]st-detail'!L$44</f>
        <v>23.33617409</v>
      </c>
      <c r="M13" s="8">
        <f>'[10]st-detail'!M$44</f>
        <v>25.12166702</v>
      </c>
      <c r="N13" s="22">
        <f t="shared" si="0"/>
        <v>298.80112161</v>
      </c>
    </row>
    <row r="14" spans="1:14" ht="23.25">
      <c r="A14" s="19">
        <v>2547</v>
      </c>
      <c r="B14" s="8">
        <f>'[9]st-detail'!B$44</f>
        <v>19.6480772</v>
      </c>
      <c r="C14" s="8">
        <f>'[9]st-detail'!C$44</f>
        <v>21.087768269999998</v>
      </c>
      <c r="D14" s="8">
        <f>'[9]st-detail'!D$44</f>
        <v>28.57859938</v>
      </c>
      <c r="E14" s="8">
        <f>'[9]st-detail'!E$44</f>
        <v>36.86775523</v>
      </c>
      <c r="F14" s="8">
        <f>'[9]st-detail'!F$44</f>
        <v>38.758438579999996</v>
      </c>
      <c r="G14" s="8">
        <f>'[9]st-detail'!G$44</f>
        <v>35.86171036</v>
      </c>
      <c r="H14" s="8">
        <f>'[9]st-detail'!H$44</f>
        <v>27.734483989999998</v>
      </c>
      <c r="I14" s="8">
        <f>'[9]st-detail'!I$44</f>
        <v>24.91200621</v>
      </c>
      <c r="J14" s="8">
        <f>'[9]st-detail'!J$44</f>
        <v>25.18931147</v>
      </c>
      <c r="K14" s="8">
        <f>'[9]st-detail'!K$44</f>
        <v>23.40913572</v>
      </c>
      <c r="L14" s="8">
        <f>'[9]st-detail'!L$44</f>
        <v>24.87576251</v>
      </c>
      <c r="M14" s="8">
        <f>'[9]st-detail'!M$44</f>
        <v>24.761303690000002</v>
      </c>
      <c r="N14" s="22">
        <f t="shared" si="0"/>
        <v>331.68435260999996</v>
      </c>
    </row>
    <row r="15" spans="1:14" ht="23.25">
      <c r="A15" s="19">
        <v>2548</v>
      </c>
      <c r="B15" s="8">
        <f>'[11]st-detail'!B$44</f>
        <v>22.799290629999998</v>
      </c>
      <c r="C15" s="8">
        <f>'[11]st-detail'!C$44</f>
        <v>26.59938445</v>
      </c>
      <c r="D15" s="8">
        <f>'[11]st-detail'!D$44</f>
        <v>31.11012519</v>
      </c>
      <c r="E15" s="8">
        <f>'[11]st-detail'!E$44</f>
        <v>35.806486140000004</v>
      </c>
      <c r="F15" s="8">
        <f>'[11]st-detail'!F$44</f>
        <v>42.49987611</v>
      </c>
      <c r="G15" s="8">
        <f>'[11]st-detail'!G$44</f>
        <v>37.72474717</v>
      </c>
      <c r="H15" s="8">
        <f>'[11]st-detail'!H$44</f>
        <v>31.0087411</v>
      </c>
      <c r="I15" s="8">
        <f>'[11]st-detail'!I$44</f>
        <v>32.29092875</v>
      </c>
      <c r="J15" s="8">
        <f>'[11]st-detail'!J$44</f>
        <v>27.58830696</v>
      </c>
      <c r="K15" s="8">
        <f>'[11]st-detail'!K$44</f>
        <v>26.75821783</v>
      </c>
      <c r="L15" s="8">
        <f>'[11]st-detail'!L$44</f>
        <v>29.22209054</v>
      </c>
      <c r="M15" s="8">
        <f>'[11]st-detail'!M$44</f>
        <v>28.69600355</v>
      </c>
      <c r="N15" s="22">
        <f t="shared" si="0"/>
        <v>372.10419842</v>
      </c>
    </row>
    <row r="16" spans="1:14" ht="23.25">
      <c r="A16" s="19">
        <v>2549</v>
      </c>
      <c r="B16" s="8">
        <f>'[12]st-detail'!B$44</f>
        <v>25.44219401</v>
      </c>
      <c r="C16" s="8">
        <f>'[12]st-detail'!C$44</f>
        <v>28.54904925</v>
      </c>
      <c r="D16" s="8">
        <f>'[12]st-detail'!D$44</f>
        <v>34.67695702</v>
      </c>
      <c r="E16" s="8">
        <f>'[12]st-detail'!E$44</f>
        <v>42.842369579999996</v>
      </c>
      <c r="F16" s="8">
        <f>'[12]st-detail'!F$44</f>
        <v>53.27108883</v>
      </c>
      <c r="G16" s="8">
        <f>'[12]st-detail'!G$44</f>
        <v>46.2835063</v>
      </c>
      <c r="H16" s="8">
        <f>'[12]st-detail'!H$44</f>
        <v>39.59140989</v>
      </c>
      <c r="I16" s="8">
        <f>'[12]st-detail'!I$44</f>
        <v>32.23406608</v>
      </c>
      <c r="J16" s="8">
        <f>'[12]st-detail'!J$44</f>
        <v>31.04088012</v>
      </c>
      <c r="K16" s="8">
        <f>'[12]st-detail'!K$44</f>
        <v>28.80661119</v>
      </c>
      <c r="L16" s="8">
        <f>'[12]st-detail'!L$44</f>
        <v>32.36334805</v>
      </c>
      <c r="M16" s="8">
        <f>'[12]st-detail'!M$44</f>
        <v>29.8165972</v>
      </c>
      <c r="N16" s="22">
        <f t="shared" si="0"/>
        <v>424.91807752</v>
      </c>
    </row>
    <row r="17" spans="1:14" ht="23.25">
      <c r="A17" s="19">
        <v>2550</v>
      </c>
      <c r="B17" s="8">
        <f>'[13]st-detail'!B$44</f>
        <v>29.1908142</v>
      </c>
      <c r="C17" s="8">
        <f>'[13]st-detail'!C$44</f>
        <v>29.779636309999997</v>
      </c>
      <c r="D17" s="8">
        <f>'[13]st-detail'!D$44</f>
        <v>39.17153359</v>
      </c>
      <c r="E17" s="8">
        <f>'[13]st-detail'!E$44</f>
        <v>47.924921600000005</v>
      </c>
      <c r="F17" s="8">
        <f>'[13]st-detail'!F$44</f>
        <v>54.28281414</v>
      </c>
      <c r="G17" s="8">
        <f>'[13]st-detail'!G$44</f>
        <v>47.24946276</v>
      </c>
      <c r="H17" s="8">
        <f>'[13]st-detail'!H$44</f>
        <v>41.35316793</v>
      </c>
      <c r="I17" s="8">
        <f>'[13]st-detail'!I$44</f>
        <v>33.42738174</v>
      </c>
      <c r="J17" s="8">
        <f>'[13]st-detail'!J$44</f>
        <v>30.01698007</v>
      </c>
      <c r="K17" s="8">
        <f>'[13]st-detail'!K$44</f>
        <v>31.00391807</v>
      </c>
      <c r="L17" s="8">
        <f>'[13]st-detail'!L$44</f>
        <v>31.560093039999998</v>
      </c>
      <c r="M17" s="8">
        <f>'[13]st-detail'!M$44</f>
        <v>32.06150872</v>
      </c>
      <c r="N17" s="22">
        <f t="shared" si="0"/>
        <v>447.02223216999994</v>
      </c>
    </row>
    <row r="18" spans="1:14" ht="23.25">
      <c r="A18" s="19">
        <v>2551</v>
      </c>
      <c r="B18" s="8">
        <f>'[14]st-detail'!B$44</f>
        <v>31.60482993</v>
      </c>
      <c r="C18" s="8">
        <f>'[14]st-detail'!C$44</f>
        <v>31.98893646</v>
      </c>
      <c r="D18" s="8">
        <f>'[14]st-detail'!D$44</f>
        <v>43.395220030000004</v>
      </c>
      <c r="E18" s="8">
        <f>'[14]st-detail'!E$44</f>
        <v>52.9646781</v>
      </c>
      <c r="F18" s="8">
        <f>'[14]st-detail'!F$44</f>
        <v>58.095145280000004</v>
      </c>
      <c r="G18" s="8">
        <f>'[14]st-detail'!G$44</f>
        <v>53.64650906</v>
      </c>
      <c r="H18" s="8">
        <f>'[14]st-detail'!H$44</f>
        <v>45.32581943</v>
      </c>
      <c r="I18" s="8">
        <f>'[14]st-detail'!I$44</f>
        <v>33.47162615</v>
      </c>
      <c r="J18" s="8">
        <f>'[14]st-detail'!J$44</f>
        <v>35.265800090000006</v>
      </c>
      <c r="K18" s="8">
        <f>'[14]st-detail'!K$44</f>
        <v>33.16352487</v>
      </c>
      <c r="L18" s="8">
        <f>'[14]st-detail'!L$44</f>
        <v>36.22262388</v>
      </c>
      <c r="M18" s="8">
        <f>'[14]st-detail'!M$44</f>
        <v>35.11104478</v>
      </c>
      <c r="N18" s="22">
        <f aca="true" t="shared" si="1" ref="N18:N23">SUM(B18:M18)</f>
        <v>490.2557580600001</v>
      </c>
    </row>
    <row r="19" spans="1:23" ht="23.25">
      <c r="A19" s="19">
        <v>2552</v>
      </c>
      <c r="B19" s="8">
        <f>'[15]st-detail'!B$44</f>
        <v>29.00484131</v>
      </c>
      <c r="C19" s="8">
        <f>'[15]st-detail'!C$44</f>
        <v>31.22362219</v>
      </c>
      <c r="D19" s="8">
        <f>'[15]st-detail'!D$44</f>
        <v>38.25417468</v>
      </c>
      <c r="E19" s="8">
        <f>'[15]st-detail'!E$44</f>
        <v>40.41352165</v>
      </c>
      <c r="F19" s="8">
        <f>'[15]st-detail'!F$44</f>
        <v>49.82871878</v>
      </c>
      <c r="G19" s="8">
        <f>'[15]st-detail'!G$44</f>
        <v>44.26320581</v>
      </c>
      <c r="H19" s="8">
        <f>'[15]st-detail'!H$44</f>
        <v>38.5164009</v>
      </c>
      <c r="I19" s="8">
        <f>'[15]st-detail'!I$44</f>
        <v>31.294063329999997</v>
      </c>
      <c r="J19" s="8">
        <f>'[15]st-detail'!J$44</f>
        <v>33.35076876</v>
      </c>
      <c r="K19" s="8">
        <f>'[15]st-detail'!K$44</f>
        <v>28.29963308</v>
      </c>
      <c r="L19" s="8">
        <f>'[15]st-detail'!L$44</f>
        <v>31.544520730000002</v>
      </c>
      <c r="M19" s="8">
        <f>'[15]st-detail'!M$44</f>
        <v>32.212013420000005</v>
      </c>
      <c r="N19" s="22">
        <f t="shared" si="1"/>
        <v>428.20548463999995</v>
      </c>
      <c r="O19" s="26"/>
      <c r="P19" s="26"/>
      <c r="Q19" s="26"/>
      <c r="R19" s="26"/>
      <c r="S19" s="26"/>
      <c r="T19" s="26"/>
      <c r="U19" s="26"/>
      <c r="V19" s="26"/>
      <c r="W19" s="26"/>
    </row>
    <row r="20" spans="1:23" s="68" customFormat="1" ht="23.25">
      <c r="A20" s="19">
        <v>2553</v>
      </c>
      <c r="B20" s="8">
        <f>'[16]st-detail'!B$44</f>
        <v>29.464553300000002</v>
      </c>
      <c r="C20" s="8">
        <f>'[16]st-detail'!C$44</f>
        <v>32.863567</v>
      </c>
      <c r="D20" s="8">
        <f>'[16]st-detail'!D$44</f>
        <v>42.24537007</v>
      </c>
      <c r="E20" s="8">
        <f>'[16]st-detail'!E$44</f>
        <v>45.46495966</v>
      </c>
      <c r="F20" s="8">
        <f>'[16]st-detail'!F$44</f>
        <v>60.27249432</v>
      </c>
      <c r="G20" s="8">
        <f>'[16]st-detail'!G$44</f>
        <v>49.76763942</v>
      </c>
      <c r="H20" s="8">
        <f>'[16]st-detail'!H$44</f>
        <v>39.51587773</v>
      </c>
      <c r="I20" s="8">
        <f>'[16]st-detail'!I$44</f>
        <v>30.13724684</v>
      </c>
      <c r="J20" s="8">
        <f>'[16]st-detail'!J$44</f>
        <v>31.051086050000002</v>
      </c>
      <c r="K20" s="8">
        <f>'[16]st-detail'!K$44</f>
        <v>29.6840375</v>
      </c>
      <c r="L20" s="8">
        <f>'[16]st-detail'!L$44</f>
        <v>31.47911712</v>
      </c>
      <c r="M20" s="8">
        <f>'[16]st-detail'!M$44</f>
        <v>30.50754716</v>
      </c>
      <c r="N20" s="22">
        <f t="shared" si="1"/>
        <v>452.45349617</v>
      </c>
      <c r="O20" s="58"/>
      <c r="P20" s="58"/>
      <c r="Q20" s="58"/>
      <c r="R20" s="58"/>
      <c r="S20" s="58"/>
      <c r="T20" s="58"/>
      <c r="U20" s="58"/>
      <c r="V20" s="58"/>
      <c r="W20" s="58"/>
    </row>
    <row r="21" spans="1:23" s="68" customFormat="1" ht="23.25">
      <c r="A21" s="19">
        <v>2554</v>
      </c>
      <c r="B21" s="8">
        <f>'[17]st-detail'!B$44</f>
        <v>31.12121618</v>
      </c>
      <c r="C21" s="8">
        <f>'[17]st-detail'!C$44</f>
        <v>33.201833640000004</v>
      </c>
      <c r="D21" s="8">
        <f>'[17]st-detail'!D$44</f>
        <v>41.86873449</v>
      </c>
      <c r="E21" s="8">
        <f>'[17]st-detail'!E$44</f>
        <v>48.790417420000004</v>
      </c>
      <c r="F21" s="8">
        <f>'[17]st-detail'!F$44</f>
        <v>59.29670711</v>
      </c>
      <c r="G21" s="8">
        <f>'[17]st-detail'!G$44</f>
        <v>54.46972282</v>
      </c>
      <c r="H21" s="8">
        <f>'[17]st-detail'!H$44</f>
        <v>43.68938208</v>
      </c>
      <c r="I21" s="8">
        <f>'[17]st-detail'!I$44</f>
        <v>36.06056194</v>
      </c>
      <c r="J21" s="8">
        <f>'[17]st-detail'!J$44</f>
        <v>37.27320771</v>
      </c>
      <c r="K21" s="8">
        <f>'[17]st-detail'!K$44</f>
        <v>34.511650450000005</v>
      </c>
      <c r="L21" s="8">
        <f>'[17]st-detail'!L$44</f>
        <v>37.76983731</v>
      </c>
      <c r="M21" s="8">
        <f>'[17]st-detail'!M$44</f>
        <v>35.95053187</v>
      </c>
      <c r="N21" s="22">
        <f t="shared" si="1"/>
        <v>494.00380302</v>
      </c>
      <c r="O21" s="58"/>
      <c r="P21" s="58"/>
      <c r="Q21" s="58"/>
      <c r="R21" s="58"/>
      <c r="S21" s="58"/>
      <c r="T21" s="58"/>
      <c r="U21" s="58"/>
      <c r="V21" s="58"/>
      <c r="W21" s="58"/>
    </row>
    <row r="22" spans="1:23" s="68" customFormat="1" ht="23.25">
      <c r="A22" s="19">
        <v>2555</v>
      </c>
      <c r="B22" s="8">
        <f>'[18]st-detail'!B$44</f>
        <v>31.29034848</v>
      </c>
      <c r="C22" s="8">
        <f>'[18]st-detail'!C$44</f>
        <v>22.53616866</v>
      </c>
      <c r="D22" s="8">
        <f>'[18]st-detail'!D$44</f>
        <v>35.78960738</v>
      </c>
      <c r="E22" s="8">
        <f>'[18]st-detail'!E$44</f>
        <v>43.02517544</v>
      </c>
      <c r="F22" s="8">
        <f>'[18]st-detail'!F$44</f>
        <v>57.73104789</v>
      </c>
      <c r="G22" s="8">
        <f>'[18]st-detail'!G$44</f>
        <v>54.11127289</v>
      </c>
      <c r="H22" s="8">
        <f>'[18]st-detail'!H$44</f>
        <v>48.18938509</v>
      </c>
      <c r="I22" s="8">
        <f>'[18]st-detail'!I$44</f>
        <v>35.90600225</v>
      </c>
      <c r="J22" s="8">
        <f>'[18]st-detail'!J$44</f>
        <v>37.970794049999995</v>
      </c>
      <c r="K22" s="8">
        <f>'[18]st-detail'!K$44</f>
        <v>35.07325281</v>
      </c>
      <c r="L22" s="8">
        <f>'[18]st-detail'!L$44</f>
        <v>36.07648822</v>
      </c>
      <c r="M22" s="8">
        <f>'[18]st-detail'!M$44</f>
        <v>38.30276536</v>
      </c>
      <c r="N22" s="22">
        <f t="shared" si="1"/>
        <v>476.00230852</v>
      </c>
      <c r="O22" s="58"/>
      <c r="P22" s="58"/>
      <c r="Q22" s="58"/>
      <c r="R22" s="58"/>
      <c r="S22" s="58"/>
      <c r="T22" s="58"/>
      <c r="U22" s="58"/>
      <c r="V22" s="58"/>
      <c r="W22" s="58"/>
    </row>
    <row r="23" spans="1:23" ht="23.25">
      <c r="A23" s="20">
        <v>2556</v>
      </c>
      <c r="B23" s="9">
        <f>'[19]st-detail'!B$44</f>
        <v>35.91338098</v>
      </c>
      <c r="C23" s="9">
        <f>'[19]st-detail'!C$44</f>
        <v>38.31037514</v>
      </c>
      <c r="D23" s="9">
        <f>'[19]st-detail'!D$44</f>
        <v>50.4007487</v>
      </c>
      <c r="E23" s="9">
        <f>'[19]st-detail'!E$44</f>
        <v>60.2071416</v>
      </c>
      <c r="F23" s="9">
        <f>'[19]st-detail'!F$44</f>
        <v>68.89270089</v>
      </c>
      <c r="G23" s="9">
        <f>'[19]st-detail'!G$44</f>
        <v>62.35218954</v>
      </c>
      <c r="H23" s="9">
        <f>'[19]st-detail'!H$44</f>
        <v>52.74039741</v>
      </c>
      <c r="I23" s="9">
        <f>'[19]st-detail'!I$44</f>
        <v>39.42469119</v>
      </c>
      <c r="J23" s="9">
        <f>'[19]st-detail'!J$44</f>
        <v>43.03515116</v>
      </c>
      <c r="K23" s="9">
        <f>'[19]st-detail'!K$44</f>
        <v>39.490630229999994</v>
      </c>
      <c r="L23" s="9">
        <f>'[19]st-detail'!L$44</f>
        <v>0</v>
      </c>
      <c r="M23" s="9">
        <f>'[19]st-detail'!M$44</f>
        <v>0</v>
      </c>
      <c r="N23" s="23">
        <f t="shared" si="1"/>
        <v>490.7674068399999</v>
      </c>
      <c r="O23" s="26"/>
      <c r="P23" s="26"/>
      <c r="Q23" s="26"/>
      <c r="R23" s="26"/>
      <c r="S23" s="26"/>
      <c r="T23" s="26"/>
      <c r="U23" s="26"/>
      <c r="V23" s="26"/>
      <c r="W23" s="26"/>
    </row>
    <row r="24" spans="1:23" s="68" customFormat="1" ht="23.25">
      <c r="A24" s="4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1"/>
      <c r="O24" s="58"/>
      <c r="P24" s="58"/>
      <c r="Q24" s="58"/>
      <c r="R24" s="58"/>
      <c r="S24" s="58"/>
      <c r="T24" s="58"/>
      <c r="U24" s="58"/>
      <c r="V24" s="58"/>
      <c r="W24" s="58"/>
    </row>
  </sheetData>
  <sheetProtection/>
  <mergeCells count="2">
    <mergeCell ref="A1:N1"/>
    <mergeCell ref="M2:N2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6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="75" zoomScaleNormal="75" zoomScalePageLayoutView="0" workbookViewId="0" topLeftCell="A1">
      <selection activeCell="O32" sqref="O32"/>
    </sheetView>
  </sheetViews>
  <sheetFormatPr defaultColWidth="9.33203125" defaultRowHeight="21"/>
  <cols>
    <col min="1" max="1" width="22" style="0" customWidth="1"/>
    <col min="2" max="14" width="12.5" style="0" customWidth="1"/>
  </cols>
  <sheetData>
    <row r="1" spans="1:14" ht="30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>'[1]st-detail'!B17</f>
        <v>0.87</v>
      </c>
      <c r="C5" s="6">
        <f>'[1]st-detail'!C17</f>
        <v>1.17</v>
      </c>
      <c r="D5" s="6">
        <f>'[1]st-detail'!D17</f>
        <v>0.92</v>
      </c>
      <c r="E5" s="6">
        <f>'[1]st-detail'!E17</f>
        <v>0.92</v>
      </c>
      <c r="F5" s="6">
        <f>'[1]st-detail'!F17</f>
        <v>1.17</v>
      </c>
      <c r="G5" s="6">
        <f>'[1]st-detail'!G17</f>
        <v>0.94</v>
      </c>
      <c r="H5" s="6">
        <f>'[1]st-detail'!H17</f>
        <v>0.93</v>
      </c>
      <c r="I5" s="6">
        <f>'[1]st-detail'!I17</f>
        <v>1.29</v>
      </c>
      <c r="J5" s="6">
        <f>'[1]st-detail'!J17</f>
        <v>0.6</v>
      </c>
      <c r="K5" s="6">
        <f>'[1]st-detail'!K17</f>
        <v>0.91</v>
      </c>
      <c r="L5" s="6">
        <f>'[1]st-detail'!L17</f>
        <v>0.62</v>
      </c>
      <c r="M5" s="6">
        <f>'[1]st-detail'!M17</f>
        <v>1.19</v>
      </c>
      <c r="N5" s="21">
        <f aca="true" t="shared" si="0" ref="N5:N17">SUM(B5:M5)</f>
        <v>11.53</v>
      </c>
    </row>
    <row r="6" spans="1:14" ht="23.25">
      <c r="A6" s="19">
        <v>2539</v>
      </c>
      <c r="B6" s="8">
        <f>'[2]st-detail'!B17</f>
        <v>1.01</v>
      </c>
      <c r="C6" s="8">
        <f>'[2]st-detail'!C17</f>
        <v>0.78</v>
      </c>
      <c r="D6" s="8">
        <f>'[2]st-detail'!D17</f>
        <v>0.89</v>
      </c>
      <c r="E6" s="8">
        <f>'[2]st-detail'!E17</f>
        <v>1.07</v>
      </c>
      <c r="F6" s="8">
        <f>'[2]st-detail'!F17</f>
        <v>0.66</v>
      </c>
      <c r="G6" s="8">
        <f>'[2]st-detail'!G17</f>
        <v>1.13</v>
      </c>
      <c r="H6" s="8">
        <f>'[2]st-detail'!H17</f>
        <v>0.97</v>
      </c>
      <c r="I6" s="8">
        <f>'[2]st-detail'!I17</f>
        <v>0.82</v>
      </c>
      <c r="J6" s="8">
        <f>'[2]st-detail'!J17</f>
        <v>0.73</v>
      </c>
      <c r="K6" s="8">
        <f>'[2]st-detail'!K17</f>
        <v>0.91</v>
      </c>
      <c r="L6" s="8">
        <f>'[2]st-detail'!L17</f>
        <v>0.59</v>
      </c>
      <c r="M6" s="8">
        <f>'[2]st-detail'!M17</f>
        <v>0.85</v>
      </c>
      <c r="N6" s="22">
        <f t="shared" si="0"/>
        <v>10.41</v>
      </c>
    </row>
    <row r="7" spans="1:14" ht="23.25">
      <c r="A7" s="19">
        <v>2540</v>
      </c>
      <c r="B7" s="8">
        <f>'[3]st-detail'!B17</f>
        <v>0.98</v>
      </c>
      <c r="C7" s="8">
        <f>'[3]st-detail'!C17</f>
        <v>0.798</v>
      </c>
      <c r="D7" s="8">
        <f>'[3]st-detail'!D17</f>
        <v>0.403</v>
      </c>
      <c r="E7" s="8">
        <f>'[3]st-detail'!E17</f>
        <v>1.05</v>
      </c>
      <c r="F7" s="8">
        <f>'[3]st-detail'!F17</f>
        <v>0.86</v>
      </c>
      <c r="G7" s="8">
        <f>'[3]st-detail'!G17</f>
        <v>1.192</v>
      </c>
      <c r="H7" s="8">
        <f>'[3]st-detail'!H17</f>
        <v>0.942</v>
      </c>
      <c r="I7" s="8">
        <f>'[3]st-detail'!I17</f>
        <v>0.739</v>
      </c>
      <c r="J7" s="8">
        <f>'[3]st-detail'!J17</f>
        <v>0.626</v>
      </c>
      <c r="K7" s="8">
        <f>'[3]st-detail'!K17</f>
        <v>0.843</v>
      </c>
      <c r="L7" s="8">
        <f>'[3]st-detail'!L17</f>
        <v>0.813</v>
      </c>
      <c r="M7" s="8">
        <f>'[3]st-detail'!M17</f>
        <v>1.354</v>
      </c>
      <c r="N7" s="22">
        <f t="shared" si="0"/>
        <v>10.600000000000001</v>
      </c>
    </row>
    <row r="8" spans="1:14" ht="23.25">
      <c r="A8" s="19">
        <v>2541</v>
      </c>
      <c r="B8" s="8">
        <f>'[4]st-detail'!B15</f>
        <v>1.03</v>
      </c>
      <c r="C8" s="8">
        <f>'[4]st-detail'!C15</f>
        <v>6.08</v>
      </c>
      <c r="D8" s="8">
        <f>'[4]st-detail'!D15</f>
        <v>15.74</v>
      </c>
      <c r="E8" s="8">
        <f>'[4]st-detail'!E15</f>
        <v>12.63</v>
      </c>
      <c r="F8" s="8">
        <f>'[4]st-detail'!F15</f>
        <v>14.16</v>
      </c>
      <c r="G8" s="8">
        <f>'[4]st-detail'!G15</f>
        <v>12.75</v>
      </c>
      <c r="H8" s="8">
        <f>'[4]st-detail'!H15</f>
        <v>13.74</v>
      </c>
      <c r="I8" s="8">
        <f>'[4]st-detail'!I15</f>
        <v>9.5</v>
      </c>
      <c r="J8" s="8">
        <f>'[4]st-detail'!J15</f>
        <v>7.31</v>
      </c>
      <c r="K8" s="8">
        <f>'[4]st-detail'!K15</f>
        <v>9.61</v>
      </c>
      <c r="L8" s="8">
        <f>'[4]st-detail'!L15</f>
        <v>9.78</v>
      </c>
      <c r="M8" s="8">
        <f>'[4]st-detail'!M15</f>
        <v>13.2</v>
      </c>
      <c r="N8" s="22">
        <f t="shared" si="0"/>
        <v>125.53</v>
      </c>
    </row>
    <row r="9" spans="1:14" ht="23.25">
      <c r="A9" s="19">
        <v>2542</v>
      </c>
      <c r="B9" s="8">
        <f>'[5]st-detail'!B15</f>
        <v>7.84</v>
      </c>
      <c r="C9" s="8">
        <f>'[5]st-detail'!C15</f>
        <v>12.97</v>
      </c>
      <c r="D9" s="8">
        <f>'[5]st-detail'!D15</f>
        <v>10.79</v>
      </c>
      <c r="E9" s="8">
        <f>'[5]st-detail'!E15</f>
        <v>8.84</v>
      </c>
      <c r="F9" s="8">
        <f>'[5]st-detail'!F15</f>
        <v>11.08</v>
      </c>
      <c r="G9" s="8">
        <f>'[5]st-detail'!G15</f>
        <v>9.2</v>
      </c>
      <c r="H9" s="8">
        <f>'[5]st-detail'!H15</f>
        <v>9.77</v>
      </c>
      <c r="I9" s="8">
        <f>'[5]st-detail'!I15</f>
        <v>8.9</v>
      </c>
      <c r="J9" s="8">
        <f>'[5]st-detail'!J15</f>
        <v>6.38</v>
      </c>
      <c r="K9" s="8">
        <f>'[5]st-detail'!K15</f>
        <v>8.14</v>
      </c>
      <c r="L9" s="8">
        <f>'[5]st-detail'!L15</f>
        <v>9.47</v>
      </c>
      <c r="M9" s="8">
        <f>'[5]st-detail'!M15</f>
        <v>10.1</v>
      </c>
      <c r="N9" s="22">
        <f t="shared" si="0"/>
        <v>113.47999999999999</v>
      </c>
    </row>
    <row r="10" spans="1:14" ht="23.25">
      <c r="A10" s="19">
        <v>2543</v>
      </c>
      <c r="B10" s="8">
        <f>'[6]st-detail'!B15</f>
        <v>8.01</v>
      </c>
      <c r="C10" s="8">
        <f>'[6]st-detail'!C15</f>
        <v>8.08</v>
      </c>
      <c r="D10" s="8">
        <f>'[6]st-detail'!D15</f>
        <v>8.24</v>
      </c>
      <c r="E10" s="8">
        <f>'[6]st-detail'!E15</f>
        <v>6.51</v>
      </c>
      <c r="F10" s="8">
        <f>'[6]st-detail'!F15</f>
        <v>10.52</v>
      </c>
      <c r="G10" s="8">
        <f>'[6]st-detail'!G15</f>
        <v>8.13</v>
      </c>
      <c r="H10" s="8">
        <f>'[6]st-detail'!H15</f>
        <v>7.61</v>
      </c>
      <c r="I10" s="8">
        <f>'[6]st-detail'!I15</f>
        <v>9.96</v>
      </c>
      <c r="J10" s="8">
        <f>'[6]st-detail'!J15</f>
        <v>3.86</v>
      </c>
      <c r="K10" s="8">
        <f>'[6]st-detail'!K15</f>
        <v>7.7</v>
      </c>
      <c r="L10" s="8">
        <f>'[6]st-detail'!L15</f>
        <v>9.97</v>
      </c>
      <c r="M10" s="8">
        <f>'[6]st-detail'!M15</f>
        <v>8.03</v>
      </c>
      <c r="N10" s="22">
        <f t="shared" si="0"/>
        <v>96.62</v>
      </c>
    </row>
    <row r="11" spans="1:14" ht="23.25">
      <c r="A11" s="19">
        <v>2544</v>
      </c>
      <c r="B11" s="8">
        <f>'[8]st-detail'!B15</f>
        <v>6.5</v>
      </c>
      <c r="C11" s="8">
        <f>'[8]st-detail'!C15</f>
        <v>5.43</v>
      </c>
      <c r="D11" s="8">
        <f>'[8]st-detail'!D15</f>
        <v>6.43</v>
      </c>
      <c r="E11" s="8">
        <f>'[8]st-detail'!E15</f>
        <v>7.5</v>
      </c>
      <c r="F11" s="8">
        <f>'[8]st-detail'!F15</f>
        <v>5.92</v>
      </c>
      <c r="G11" s="8">
        <f>'[8]st-detail'!G15</f>
        <v>5.96</v>
      </c>
      <c r="H11" s="8">
        <f>'[8]st-detail'!H15</f>
        <v>6.76</v>
      </c>
      <c r="I11" s="8">
        <f>'[8]st-detail'!I15</f>
        <v>6.45</v>
      </c>
      <c r="J11" s="8">
        <f>'[8]st-detail'!J15</f>
        <v>2.39</v>
      </c>
      <c r="K11" s="8">
        <f>'[8]st-detail'!K15</f>
        <v>3.16</v>
      </c>
      <c r="L11" s="8">
        <f>'[8]st-detail'!L15</f>
        <v>2.8</v>
      </c>
      <c r="M11" s="8">
        <f>'[8]st-detail'!M15</f>
        <v>2.47</v>
      </c>
      <c r="N11" s="22">
        <f t="shared" si="0"/>
        <v>61.769999999999996</v>
      </c>
    </row>
    <row r="12" spans="1:14" ht="23.25">
      <c r="A12" s="19">
        <v>2545</v>
      </c>
      <c r="B12" s="8">
        <f>'[7]st-detail'!B$15</f>
        <v>1.93</v>
      </c>
      <c r="C12" s="8">
        <f>'[7]st-detail'!C15</f>
        <v>1.58</v>
      </c>
      <c r="D12" s="8">
        <f>'[7]st-detail'!D15</f>
        <v>4.05</v>
      </c>
      <c r="E12" s="8">
        <f>'[7]st-detail'!E15</f>
        <v>5.66</v>
      </c>
      <c r="F12" s="8">
        <f>'[7]st-detail'!F15</f>
        <v>3.72</v>
      </c>
      <c r="G12" s="8">
        <f>'[7]st-detail'!G15</f>
        <v>4.41</v>
      </c>
      <c r="H12" s="8">
        <f>'[7]st-detail'!H15</f>
        <v>5.72</v>
      </c>
      <c r="I12" s="8">
        <f>'[7]st-detail'!I15</f>
        <v>3.86</v>
      </c>
      <c r="J12" s="8">
        <f>'[7]st-detail'!J15</f>
        <v>1.76</v>
      </c>
      <c r="K12" s="8">
        <f>'[7]st-detail'!K15</f>
        <v>3.75</v>
      </c>
      <c r="L12" s="8">
        <f>'[7]st-detail'!L15</f>
        <v>3.96</v>
      </c>
      <c r="M12" s="8">
        <f>'[7]st-detail'!M15</f>
        <v>4.28</v>
      </c>
      <c r="N12" s="22">
        <f t="shared" si="0"/>
        <v>44.68</v>
      </c>
    </row>
    <row r="13" spans="1:14" ht="23.25">
      <c r="A13" s="19">
        <v>2546</v>
      </c>
      <c r="B13" s="8">
        <f>'[10]st-detail'!B$43</f>
        <v>5.03236283</v>
      </c>
      <c r="C13" s="8">
        <f>'[10]st-detail'!C$43</f>
        <v>3.70853434</v>
      </c>
      <c r="D13" s="8">
        <f>'[10]st-detail'!D$43</f>
        <v>4.06665721</v>
      </c>
      <c r="E13" s="8">
        <f>'[10]st-detail'!E$43</f>
        <v>3.79968459</v>
      </c>
      <c r="F13" s="8">
        <f>'[10]st-detail'!F$43</f>
        <v>14.528246220000002</v>
      </c>
      <c r="G13" s="8">
        <f>'[10]st-detail'!G$43</f>
        <v>4.16067448</v>
      </c>
      <c r="H13" s="8">
        <f>'[10]st-detail'!H$43</f>
        <v>5.47597185</v>
      </c>
      <c r="I13" s="8">
        <f>'[10]st-detail'!I$43</f>
        <v>3.9652849700000004</v>
      </c>
      <c r="J13" s="8">
        <f>'[10]st-detail'!J$43</f>
        <v>2.42228198</v>
      </c>
      <c r="K13" s="8">
        <f>'[10]st-detail'!K$43</f>
        <v>3.16978298</v>
      </c>
      <c r="L13" s="8">
        <f>'[10]st-detail'!L$43</f>
        <v>6.85952794</v>
      </c>
      <c r="M13" s="8">
        <f>'[10]st-detail'!M$43</f>
        <v>10.46705495</v>
      </c>
      <c r="N13" s="22">
        <f t="shared" si="0"/>
        <v>67.65606434</v>
      </c>
    </row>
    <row r="14" spans="1:14" ht="23.25">
      <c r="A14" s="19">
        <v>2547</v>
      </c>
      <c r="B14" s="8">
        <f>'[9]st-detail'!B$43</f>
        <v>7.85592708</v>
      </c>
      <c r="C14" s="8">
        <f>'[9]st-detail'!C$43</f>
        <v>7.59353598</v>
      </c>
      <c r="D14" s="8">
        <f>'[9]st-detail'!D$43</f>
        <v>6.86678424</v>
      </c>
      <c r="E14" s="8">
        <f>'[9]st-detail'!E$43</f>
        <v>8.20149664</v>
      </c>
      <c r="F14" s="8">
        <f>'[9]st-detail'!F$43</f>
        <v>8.33672851</v>
      </c>
      <c r="G14" s="8">
        <f>'[9]st-detail'!G$43</f>
        <v>10.98826358</v>
      </c>
      <c r="H14" s="8">
        <f>'[9]st-detail'!H$43</f>
        <v>7.137339440000001</v>
      </c>
      <c r="I14" s="8">
        <f>'[9]st-detail'!I$43</f>
        <v>8.53304331</v>
      </c>
      <c r="J14" s="8">
        <f>'[9]st-detail'!J$43</f>
        <v>7.729880860000001</v>
      </c>
      <c r="K14" s="8">
        <f>'[9]st-detail'!K$43</f>
        <v>8.24733778</v>
      </c>
      <c r="L14" s="8">
        <f>'[9]st-detail'!L$43</f>
        <v>7.98038471</v>
      </c>
      <c r="M14" s="8">
        <f>'[9]st-detail'!M$43</f>
        <v>7.48211422</v>
      </c>
      <c r="N14" s="22">
        <f t="shared" si="0"/>
        <v>96.95283634999998</v>
      </c>
    </row>
    <row r="15" spans="1:14" ht="23.25">
      <c r="A15" s="19">
        <v>2548</v>
      </c>
      <c r="B15" s="8">
        <f>'[11]st-detail'!B$43</f>
        <v>8.36406619</v>
      </c>
      <c r="C15" s="8">
        <f>'[11]st-detail'!C$43</f>
        <v>7.962208110000001</v>
      </c>
      <c r="D15" s="8">
        <f>'[11]st-detail'!D$43</f>
        <v>7.524454400000001</v>
      </c>
      <c r="E15" s="8">
        <f>'[11]st-detail'!E$43</f>
        <v>3.98891077</v>
      </c>
      <c r="F15" s="8">
        <f>'[11]st-detail'!F$43</f>
        <v>10.75178805</v>
      </c>
      <c r="G15" s="8">
        <f>'[11]st-detail'!G$43</f>
        <v>7.58817252</v>
      </c>
      <c r="H15" s="8">
        <f>'[11]st-detail'!H$43</f>
        <v>6.17575141</v>
      </c>
      <c r="I15" s="8">
        <f>'[11]st-detail'!I$43</f>
        <v>6.76414185</v>
      </c>
      <c r="J15" s="8">
        <f>'[11]st-detail'!J$43</f>
        <v>3.5136476</v>
      </c>
      <c r="K15" s="8">
        <f>'[11]st-detail'!K$43</f>
        <v>6.68747625</v>
      </c>
      <c r="L15" s="8">
        <f>'[11]st-detail'!L$43</f>
        <v>10.628160800000002</v>
      </c>
      <c r="M15" s="8">
        <f>'[11]st-detail'!M$43</f>
        <v>6.49997349</v>
      </c>
      <c r="N15" s="22">
        <f t="shared" si="0"/>
        <v>86.44875144000001</v>
      </c>
    </row>
    <row r="16" spans="1:14" ht="23.25">
      <c r="A16" s="19">
        <v>2549</v>
      </c>
      <c r="B16" s="8">
        <f>'[12]st-detail'!B$43</f>
        <v>6.01663109</v>
      </c>
      <c r="C16" s="8">
        <f>'[12]st-detail'!C$43</f>
        <v>7.42268612</v>
      </c>
      <c r="D16" s="8">
        <f>'[12]st-detail'!D$43</f>
        <v>6.97953831</v>
      </c>
      <c r="E16" s="8">
        <f>'[12]st-detail'!E$43</f>
        <v>7.07414494</v>
      </c>
      <c r="F16" s="8">
        <f>'[12]st-detail'!F$43</f>
        <v>8.64567006</v>
      </c>
      <c r="G16" s="8">
        <f>'[12]st-detail'!G$43</f>
        <v>7.53271639</v>
      </c>
      <c r="H16" s="8">
        <f>'[12]st-detail'!H$43</f>
        <v>6.52476594</v>
      </c>
      <c r="I16" s="8">
        <f>'[12]st-detail'!I$43</f>
        <v>7.24087542</v>
      </c>
      <c r="J16" s="8">
        <f>'[12]st-detail'!J$43</f>
        <v>3.79122519</v>
      </c>
      <c r="K16" s="8">
        <f>'[12]st-detail'!K$43</f>
        <v>6.7369117</v>
      </c>
      <c r="L16" s="8">
        <f>'[12]st-detail'!L$43</f>
        <v>11.15180034</v>
      </c>
      <c r="M16" s="8">
        <f>'[12]st-detail'!M$43</f>
        <v>7.90993679</v>
      </c>
      <c r="N16" s="22">
        <f t="shared" si="0"/>
        <v>87.02690229</v>
      </c>
    </row>
    <row r="17" spans="1:14" ht="23.25">
      <c r="A17" s="19">
        <v>2550</v>
      </c>
      <c r="B17" s="8">
        <f>'[13]st-detail'!B$43</f>
        <v>7.1203307</v>
      </c>
      <c r="C17" s="8">
        <f>'[13]st-detail'!C$43</f>
        <v>6.877473429999999</v>
      </c>
      <c r="D17" s="8">
        <f>'[13]st-detail'!D$43</f>
        <v>6.8467753600000005</v>
      </c>
      <c r="E17" s="8">
        <f>'[13]st-detail'!E$43</f>
        <v>9.826264199999999</v>
      </c>
      <c r="F17" s="8">
        <f>'[13]st-detail'!F$43</f>
        <v>6.64529528</v>
      </c>
      <c r="G17" s="8">
        <f>'[13]st-detail'!G$43</f>
        <v>7.29434081</v>
      </c>
      <c r="H17" s="8">
        <f>'[13]st-detail'!H$43</f>
        <v>6.80266309</v>
      </c>
      <c r="I17" s="8">
        <f>'[13]st-detail'!I$43</f>
        <v>7.468716929999999</v>
      </c>
      <c r="J17" s="8">
        <f>'[13]st-detail'!J$43</f>
        <v>3.55571521</v>
      </c>
      <c r="K17" s="8">
        <f>'[13]st-detail'!K$43</f>
        <v>7.5700749400000005</v>
      </c>
      <c r="L17" s="8">
        <f>'[13]st-detail'!L$43</f>
        <v>9.76236525</v>
      </c>
      <c r="M17" s="8">
        <f>'[13]st-detail'!M$43</f>
        <v>7.40008579</v>
      </c>
      <c r="N17" s="22">
        <f t="shared" si="0"/>
        <v>87.17010099000001</v>
      </c>
    </row>
    <row r="18" spans="1:14" ht="23.25">
      <c r="A18" s="19">
        <v>2551</v>
      </c>
      <c r="B18" s="8">
        <f>'[14]st-detail'!B$43</f>
        <v>7.71590137</v>
      </c>
      <c r="C18" s="8">
        <f>'[14]st-detail'!C$43</f>
        <v>7.13268882</v>
      </c>
      <c r="D18" s="8">
        <f>'[14]st-detail'!D$43</f>
        <v>6.5201053600000005</v>
      </c>
      <c r="E18" s="8">
        <f>'[14]st-detail'!E$43</f>
        <v>9.347297339999999</v>
      </c>
      <c r="F18" s="8">
        <f>'[14]st-detail'!F$43</f>
        <v>3.59578891</v>
      </c>
      <c r="G18" s="8">
        <f>'[14]st-detail'!G$43</f>
        <v>7.44500744</v>
      </c>
      <c r="H18" s="8">
        <f>'[14]st-detail'!H$43</f>
        <v>6.8569886900000006</v>
      </c>
      <c r="I18" s="8">
        <f>'[14]st-detail'!I$43</f>
        <v>10.75060624</v>
      </c>
      <c r="J18" s="8">
        <f>'[14]st-detail'!J$43</f>
        <v>1.39888868</v>
      </c>
      <c r="K18" s="8">
        <f>'[14]st-detail'!K$43</f>
        <v>9.66123586</v>
      </c>
      <c r="L18" s="8">
        <f>'[14]st-detail'!L$43</f>
        <v>7.1510579199999995</v>
      </c>
      <c r="M18" s="8">
        <f>'[14]st-detail'!M$43</f>
        <v>6.74265923</v>
      </c>
      <c r="N18" s="22">
        <f aca="true" t="shared" si="1" ref="N18:N23">SUM(B18:M18)</f>
        <v>84.31822586</v>
      </c>
    </row>
    <row r="19" spans="1:25" ht="23.25">
      <c r="A19" s="19">
        <v>2552</v>
      </c>
      <c r="B19" s="8">
        <f>'[15]st-detail'!B$43</f>
        <v>6.20739323</v>
      </c>
      <c r="C19" s="8">
        <f>'[15]st-detail'!C$43</f>
        <v>6.56111618</v>
      </c>
      <c r="D19" s="8">
        <f>'[15]st-detail'!D$43</f>
        <v>5.91932988</v>
      </c>
      <c r="E19" s="8">
        <f>'[15]st-detail'!E$43</f>
        <v>5.94128317</v>
      </c>
      <c r="F19" s="8">
        <f>'[15]st-detail'!F$43</f>
        <v>3.71276471</v>
      </c>
      <c r="G19" s="8">
        <f>'[15]st-detail'!G$43</f>
        <v>6.53717708</v>
      </c>
      <c r="H19" s="8">
        <f>'[15]st-detail'!H$43</f>
        <v>5.74406367</v>
      </c>
      <c r="I19" s="8">
        <f>'[15]st-detail'!I$43</f>
        <v>6.44017748</v>
      </c>
      <c r="J19" s="8">
        <f>'[15]st-detail'!J$43</f>
        <v>6.0477132000000005</v>
      </c>
      <c r="K19" s="8">
        <f>'[15]st-detail'!K$43</f>
        <v>6.252684400000001</v>
      </c>
      <c r="L19" s="8">
        <f>'[15]st-detail'!L$43</f>
        <v>6.25742961</v>
      </c>
      <c r="M19" s="8">
        <f>'[15]st-detail'!M$43</f>
        <v>6.94318412</v>
      </c>
      <c r="N19" s="22">
        <f t="shared" si="1"/>
        <v>72.56431673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68" customFormat="1" ht="23.25">
      <c r="A20" s="19">
        <v>2553</v>
      </c>
      <c r="B20" s="8">
        <f>'[16]st-detail'!B$43</f>
        <v>5.92584326</v>
      </c>
      <c r="C20" s="8">
        <f>'[16]st-detail'!C$43</f>
        <v>5.585424440000001</v>
      </c>
      <c r="D20" s="8">
        <f>'[16]st-detail'!D$43</f>
        <v>8.320807219999999</v>
      </c>
      <c r="E20" s="8">
        <f>'[16]st-detail'!E$43</f>
        <v>6.105037139999999</v>
      </c>
      <c r="F20" s="8">
        <f>'[16]st-detail'!F$43</f>
        <v>5.379712349999999</v>
      </c>
      <c r="G20" s="8">
        <f>'[16]st-detail'!G$43</f>
        <v>4.92906662</v>
      </c>
      <c r="H20" s="8">
        <f>'[16]st-detail'!H$43</f>
        <v>4.83870678</v>
      </c>
      <c r="I20" s="8">
        <f>'[16]st-detail'!I$43</f>
        <v>3.35293984</v>
      </c>
      <c r="J20" s="8">
        <f>'[16]st-detail'!J$43</f>
        <v>2.91697933</v>
      </c>
      <c r="K20" s="8">
        <f>'[16]st-detail'!K$43</f>
        <v>5.20563434</v>
      </c>
      <c r="L20" s="8">
        <f>'[16]st-detail'!L$43</f>
        <v>5.80816509</v>
      </c>
      <c r="M20" s="8">
        <f>'[16]st-detail'!M$43</f>
        <v>6.0004376100000005</v>
      </c>
      <c r="N20" s="22">
        <f t="shared" si="1"/>
        <v>64.36875402000001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s="68" customFormat="1" ht="23.25">
      <c r="A21" s="19">
        <v>2554</v>
      </c>
      <c r="B21" s="8">
        <f>'[17]st-detail'!B$43</f>
        <v>5.38944445</v>
      </c>
      <c r="C21" s="8">
        <f>'[17]st-detail'!C$43</f>
        <v>7.43517093</v>
      </c>
      <c r="D21" s="8">
        <f>'[17]st-detail'!D$43</f>
        <v>4.91128262</v>
      </c>
      <c r="E21" s="8">
        <f>'[17]st-detail'!E$43</f>
        <v>4.48037206</v>
      </c>
      <c r="F21" s="8">
        <f>'[17]st-detail'!F$43</f>
        <v>4.22587334</v>
      </c>
      <c r="G21" s="8">
        <f>'[17]st-detail'!G$43</f>
        <v>5.15322222</v>
      </c>
      <c r="H21" s="8">
        <f>'[17]st-detail'!H$43</f>
        <v>5.08322175</v>
      </c>
      <c r="I21" s="8">
        <f>'[17]st-detail'!I$43</f>
        <v>6.63218028</v>
      </c>
      <c r="J21" s="8">
        <f>'[17]st-detail'!J$43</f>
        <v>3.0320959100000002</v>
      </c>
      <c r="K21" s="8">
        <f>'[17]st-detail'!K$43</f>
        <v>5.00109043</v>
      </c>
      <c r="L21" s="8">
        <f>'[17]st-detail'!L$43</f>
        <v>5.1984926399999996</v>
      </c>
      <c r="M21" s="8">
        <f>'[17]st-detail'!M$43</f>
        <v>5.321407450000001</v>
      </c>
      <c r="N21" s="22">
        <f t="shared" si="1"/>
        <v>61.86385408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s="68" customFormat="1" ht="23.25">
      <c r="A22" s="19">
        <v>2555</v>
      </c>
      <c r="B22" s="8">
        <f>'[18]st-detail'!B$43</f>
        <v>5.3379939400000005</v>
      </c>
      <c r="C22" s="8">
        <f>'[18]st-detail'!C$43</f>
        <v>3.04784934</v>
      </c>
      <c r="D22" s="8">
        <f>'[18]st-detail'!D$43</f>
        <v>0.8476921</v>
      </c>
      <c r="E22" s="8">
        <f>'[18]st-detail'!E$43</f>
        <v>4.97922071</v>
      </c>
      <c r="F22" s="8">
        <f>'[18]st-detail'!F$43</f>
        <v>4.69944629</v>
      </c>
      <c r="G22" s="8">
        <f>'[18]st-detail'!G$43</f>
        <v>5.45232301</v>
      </c>
      <c r="H22" s="8">
        <f>'[18]st-detail'!H$43</f>
        <v>5.27802349</v>
      </c>
      <c r="I22" s="8">
        <f>'[18]st-detail'!I$43</f>
        <v>7.05993938</v>
      </c>
      <c r="J22" s="8">
        <f>'[18]st-detail'!J$43</f>
        <v>4.64571936</v>
      </c>
      <c r="K22" s="8">
        <f>'[18]st-detail'!K$43</f>
        <v>5.183847</v>
      </c>
      <c r="L22" s="8">
        <f>'[18]st-detail'!L$43</f>
        <v>5.09301296</v>
      </c>
      <c r="M22" s="8">
        <f>'[18]st-detail'!M$43</f>
        <v>5.2907591</v>
      </c>
      <c r="N22" s="22">
        <f t="shared" si="1"/>
        <v>56.91582668000001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ht="23.25">
      <c r="A23" s="20">
        <v>2556</v>
      </c>
      <c r="B23" s="9">
        <f>'[19]st-detail'!B$43</f>
        <v>6.31386392</v>
      </c>
      <c r="C23" s="9">
        <f>'[19]st-detail'!C$43</f>
        <v>4.885502440000001</v>
      </c>
      <c r="D23" s="9">
        <f>'[19]st-detail'!D$43</f>
        <v>4.55632745</v>
      </c>
      <c r="E23" s="9">
        <f>'[19]st-detail'!E$43</f>
        <v>5.056577679999999</v>
      </c>
      <c r="F23" s="9">
        <f>'[19]st-detail'!F$43</f>
        <v>4.18803498</v>
      </c>
      <c r="G23" s="9">
        <f>'[19]st-detail'!G$43</f>
        <v>4.1899963</v>
      </c>
      <c r="H23" s="9">
        <f>'[19]st-detail'!H$43</f>
        <v>6.53312521</v>
      </c>
      <c r="I23" s="9">
        <f>'[19]st-detail'!I$43</f>
        <v>4.73734393</v>
      </c>
      <c r="J23" s="9">
        <f>'[19]st-detail'!J$43</f>
        <v>4.12944411</v>
      </c>
      <c r="K23" s="9">
        <f>'[19]st-detail'!K$43</f>
        <v>4.48142497</v>
      </c>
      <c r="L23" s="9">
        <f>'[19]st-detail'!L$43</f>
        <v>0</v>
      </c>
      <c r="M23" s="9">
        <f>'[19]st-detail'!M$43</f>
        <v>0</v>
      </c>
      <c r="N23" s="23">
        <f t="shared" si="1"/>
        <v>49.071640990000006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</sheetData>
  <sheetProtection/>
  <mergeCells count="2">
    <mergeCell ref="A1:N1"/>
    <mergeCell ref="M2:N2"/>
  </mergeCells>
  <printOptions horizontalCentered="1"/>
  <pageMargins left="0" right="0" top="0.38" bottom="0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75" zoomScaleNormal="75" zoomScalePageLayoutView="0" workbookViewId="0" topLeftCell="A51">
      <selection activeCell="A66" sqref="A66:IV98"/>
    </sheetView>
  </sheetViews>
  <sheetFormatPr defaultColWidth="9.33203125" defaultRowHeight="21"/>
  <cols>
    <col min="1" max="1" width="23.83203125" style="0" customWidth="1"/>
    <col min="2" max="13" width="12.16015625" style="0" customWidth="1"/>
    <col min="14" max="14" width="13.5" style="33" customWidth="1"/>
  </cols>
  <sheetData>
    <row r="1" spans="1:14" ht="30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4.54</v>
      </c>
      <c r="C5" s="6">
        <f t="shared" si="0"/>
        <v>7.130000000000001</v>
      </c>
      <c r="D5" s="6">
        <f t="shared" si="0"/>
        <v>5.37</v>
      </c>
      <c r="E5" s="6">
        <f t="shared" si="0"/>
        <v>4.92</v>
      </c>
      <c r="F5" s="6">
        <f t="shared" si="0"/>
        <v>4.74</v>
      </c>
      <c r="G5" s="6">
        <f t="shared" si="0"/>
        <v>5.45</v>
      </c>
      <c r="H5" s="6">
        <f t="shared" si="0"/>
        <v>6.83</v>
      </c>
      <c r="I5" s="6">
        <f t="shared" si="0"/>
        <v>5.380000000000001</v>
      </c>
      <c r="J5" s="6">
        <f t="shared" si="0"/>
        <v>6.4399999999999995</v>
      </c>
      <c r="K5" s="6">
        <f t="shared" si="0"/>
        <v>5.41</v>
      </c>
      <c r="L5" s="6">
        <f t="shared" si="0"/>
        <v>5.63</v>
      </c>
      <c r="M5" s="6">
        <f t="shared" si="0"/>
        <v>6.67</v>
      </c>
      <c r="N5" s="21">
        <f aca="true" t="shared" si="1" ref="N5:N11">SUM(B5:M5)</f>
        <v>68.51</v>
      </c>
    </row>
    <row r="6" spans="1:14" ht="23.25">
      <c r="A6" s="19">
        <v>2539</v>
      </c>
      <c r="B6" s="8">
        <f aca="true" t="shared" si="2" ref="B6:M6">SUM(B27,B48)</f>
        <v>5.62</v>
      </c>
      <c r="C6" s="8">
        <f t="shared" si="2"/>
        <v>7.76</v>
      </c>
      <c r="D6" s="8">
        <f t="shared" si="2"/>
        <v>6.35</v>
      </c>
      <c r="E6" s="8">
        <f t="shared" si="2"/>
        <v>6.779</v>
      </c>
      <c r="F6" s="8">
        <f t="shared" si="2"/>
        <v>5.88</v>
      </c>
      <c r="G6" s="8">
        <f t="shared" si="2"/>
        <v>5.65</v>
      </c>
      <c r="H6" s="8">
        <f t="shared" si="2"/>
        <v>7.63</v>
      </c>
      <c r="I6" s="8">
        <f t="shared" si="2"/>
        <v>4.99</v>
      </c>
      <c r="J6" s="8">
        <f t="shared" si="2"/>
        <v>6.279999999999999</v>
      </c>
      <c r="K6" s="8">
        <f t="shared" si="2"/>
        <v>4.68</v>
      </c>
      <c r="L6" s="8">
        <f t="shared" si="2"/>
        <v>6.3</v>
      </c>
      <c r="M6" s="8">
        <f t="shared" si="2"/>
        <v>6.699999999999999</v>
      </c>
      <c r="N6" s="22">
        <f t="shared" si="1"/>
        <v>74.619</v>
      </c>
    </row>
    <row r="7" spans="1:14" ht="23.25">
      <c r="A7" s="19">
        <v>2540</v>
      </c>
      <c r="B7" s="8">
        <f aca="true" t="shared" si="3" ref="B7:M7">SUM(B28,B49)</f>
        <v>7.02</v>
      </c>
      <c r="C7" s="8">
        <f t="shared" si="3"/>
        <v>6.470000000000001</v>
      </c>
      <c r="D7" s="8">
        <f t="shared" si="3"/>
        <v>6.7</v>
      </c>
      <c r="E7" s="8">
        <f t="shared" si="3"/>
        <v>6.11</v>
      </c>
      <c r="F7" s="8">
        <f t="shared" si="3"/>
        <v>6.257999999999999</v>
      </c>
      <c r="G7" s="8">
        <f t="shared" si="3"/>
        <v>5.9510000000000005</v>
      </c>
      <c r="H7" s="8">
        <f t="shared" si="3"/>
        <v>7.986</v>
      </c>
      <c r="I7" s="8">
        <f t="shared" si="3"/>
        <v>7.757</v>
      </c>
      <c r="J7" s="8">
        <f t="shared" si="3"/>
        <v>8.161999999999999</v>
      </c>
      <c r="K7" s="8">
        <f t="shared" si="3"/>
        <v>9.051</v>
      </c>
      <c r="L7" s="8">
        <f t="shared" si="3"/>
        <v>9.617</v>
      </c>
      <c r="M7" s="8">
        <f t="shared" si="3"/>
        <v>9.89</v>
      </c>
      <c r="N7" s="22">
        <f t="shared" si="1"/>
        <v>90.972</v>
      </c>
    </row>
    <row r="8" spans="1:14" ht="23.25">
      <c r="A8" s="19">
        <v>2541</v>
      </c>
      <c r="B8" s="8">
        <f aca="true" t="shared" si="4" ref="B8:M8">SUM(B29,B50)</f>
        <v>10.719999999999999</v>
      </c>
      <c r="C8" s="8">
        <f t="shared" si="4"/>
        <v>10.370000000000001</v>
      </c>
      <c r="D8" s="8">
        <f t="shared" si="4"/>
        <v>8.120000000000001</v>
      </c>
      <c r="E8" s="8">
        <f t="shared" si="4"/>
        <v>8.96</v>
      </c>
      <c r="F8" s="8">
        <f t="shared" si="4"/>
        <v>7.25</v>
      </c>
      <c r="G8" s="8">
        <f t="shared" si="4"/>
        <v>14.52</v>
      </c>
      <c r="H8" s="8">
        <f t="shared" si="4"/>
        <v>9.58</v>
      </c>
      <c r="I8" s="8">
        <f t="shared" si="4"/>
        <v>6.34</v>
      </c>
      <c r="J8" s="8">
        <f t="shared" si="4"/>
        <v>8.22</v>
      </c>
      <c r="K8" s="8">
        <f t="shared" si="4"/>
        <v>5.86</v>
      </c>
      <c r="L8" s="8">
        <f t="shared" si="4"/>
        <v>6.789999999999999</v>
      </c>
      <c r="M8" s="8">
        <f t="shared" si="4"/>
        <v>6.51</v>
      </c>
      <c r="N8" s="22">
        <f t="shared" si="1"/>
        <v>103.24</v>
      </c>
    </row>
    <row r="9" spans="1:14" ht="23.25">
      <c r="A9" s="19">
        <v>2542</v>
      </c>
      <c r="B9" s="8">
        <f aca="true" t="shared" si="5" ref="B9:M9">SUM(B30,B51)</f>
        <v>8.75</v>
      </c>
      <c r="C9" s="8">
        <f t="shared" si="5"/>
        <v>6.99</v>
      </c>
      <c r="D9" s="8">
        <f t="shared" si="5"/>
        <v>7.65</v>
      </c>
      <c r="E9" s="8">
        <f t="shared" si="5"/>
        <v>6.949999999999999</v>
      </c>
      <c r="F9" s="8">
        <f t="shared" si="5"/>
        <v>7.33</v>
      </c>
      <c r="G9" s="8">
        <f t="shared" si="5"/>
        <v>6.859999999999999</v>
      </c>
      <c r="H9" s="8">
        <f t="shared" si="5"/>
        <v>7.51</v>
      </c>
      <c r="I9" s="8">
        <f t="shared" si="5"/>
        <v>6.13</v>
      </c>
      <c r="J9" s="8">
        <f t="shared" si="5"/>
        <v>7.99</v>
      </c>
      <c r="K9" s="8">
        <f t="shared" si="5"/>
        <v>5.75</v>
      </c>
      <c r="L9" s="8">
        <f t="shared" si="5"/>
        <v>7.2700000000000005</v>
      </c>
      <c r="M9" s="8">
        <f t="shared" si="5"/>
        <v>7.41</v>
      </c>
      <c r="N9" s="22">
        <f t="shared" si="1"/>
        <v>86.58999999999999</v>
      </c>
    </row>
    <row r="10" spans="1:14" ht="23.25">
      <c r="A10" s="19">
        <v>2543</v>
      </c>
      <c r="B10" s="8">
        <f aca="true" t="shared" si="6" ref="B10:M10">SUM(B31,B52)</f>
        <v>7.93</v>
      </c>
      <c r="C10" s="8">
        <f t="shared" si="6"/>
        <v>9.620000000000001</v>
      </c>
      <c r="D10" s="8">
        <f t="shared" si="6"/>
        <v>8.91</v>
      </c>
      <c r="E10" s="8">
        <f t="shared" si="6"/>
        <v>7.6899999999999995</v>
      </c>
      <c r="F10" s="8">
        <f t="shared" si="6"/>
        <v>8.75</v>
      </c>
      <c r="G10" s="8">
        <f t="shared" si="6"/>
        <v>10.21</v>
      </c>
      <c r="H10" s="8">
        <f t="shared" si="6"/>
        <v>9.31</v>
      </c>
      <c r="I10" s="8">
        <f t="shared" si="6"/>
        <v>8.34</v>
      </c>
      <c r="J10" s="8">
        <f t="shared" si="6"/>
        <v>8.9</v>
      </c>
      <c r="K10" s="8">
        <f t="shared" si="6"/>
        <v>7.529999999999999</v>
      </c>
      <c r="L10" s="8">
        <f t="shared" si="6"/>
        <v>10.59</v>
      </c>
      <c r="M10" s="8">
        <f t="shared" si="6"/>
        <v>28.78</v>
      </c>
      <c r="N10" s="22">
        <f t="shared" si="1"/>
        <v>126.56000000000002</v>
      </c>
    </row>
    <row r="11" spans="1:14" ht="23.25">
      <c r="A11" s="19">
        <v>2544</v>
      </c>
      <c r="B11" s="8">
        <f aca="true" t="shared" si="7" ref="B11:M11">SUM(B32,B53)</f>
        <v>8.99</v>
      </c>
      <c r="C11" s="8">
        <f t="shared" si="7"/>
        <v>9.78</v>
      </c>
      <c r="D11" s="8">
        <f t="shared" si="7"/>
        <v>9.44</v>
      </c>
      <c r="E11" s="8">
        <f t="shared" si="7"/>
        <v>8.35</v>
      </c>
      <c r="F11" s="8">
        <f t="shared" si="7"/>
        <v>8.76</v>
      </c>
      <c r="G11" s="8">
        <f t="shared" si="7"/>
        <v>9.26</v>
      </c>
      <c r="H11" s="8">
        <f t="shared" si="7"/>
        <v>9.83</v>
      </c>
      <c r="I11" s="8">
        <f t="shared" si="7"/>
        <v>10.16</v>
      </c>
      <c r="J11" s="8">
        <f t="shared" si="7"/>
        <v>9.33</v>
      </c>
      <c r="K11" s="8">
        <f t="shared" si="7"/>
        <v>9.209999999999999</v>
      </c>
      <c r="L11" s="8">
        <f t="shared" si="7"/>
        <v>7.95</v>
      </c>
      <c r="M11" s="8">
        <f t="shared" si="7"/>
        <v>11.370000000000001</v>
      </c>
      <c r="N11" s="22">
        <f t="shared" si="1"/>
        <v>112.42999999999999</v>
      </c>
    </row>
    <row r="12" spans="1:14" ht="23.25">
      <c r="A12" s="19">
        <v>2545</v>
      </c>
      <c r="B12" s="8">
        <f aca="true" t="shared" si="8" ref="B12:B21">SUM(B33,B54)</f>
        <v>10.32</v>
      </c>
      <c r="C12" s="8">
        <f aca="true" t="shared" si="9" ref="C12:N12">SUM(C33,C54)</f>
        <v>12.63</v>
      </c>
      <c r="D12" s="8">
        <f t="shared" si="9"/>
        <v>8.899999999999999</v>
      </c>
      <c r="E12" s="8">
        <f t="shared" si="9"/>
        <v>7.5600000000000005</v>
      </c>
      <c r="F12" s="8">
        <f t="shared" si="9"/>
        <v>8.51</v>
      </c>
      <c r="G12" s="8">
        <f t="shared" si="9"/>
        <v>10.18</v>
      </c>
      <c r="H12" s="8">
        <f t="shared" si="9"/>
        <v>11.719999999999999</v>
      </c>
      <c r="I12" s="8">
        <f t="shared" si="9"/>
        <v>8.77</v>
      </c>
      <c r="J12" s="8">
        <f t="shared" si="9"/>
        <v>10.120000000000001</v>
      </c>
      <c r="K12" s="8">
        <f t="shared" si="9"/>
        <v>14.94</v>
      </c>
      <c r="L12" s="8">
        <f t="shared" si="9"/>
        <v>10.99</v>
      </c>
      <c r="M12" s="8">
        <f t="shared" si="9"/>
        <v>11.030000000000001</v>
      </c>
      <c r="N12" s="22">
        <f t="shared" si="9"/>
        <v>125.67000000000002</v>
      </c>
    </row>
    <row r="13" spans="1:14" ht="23.25">
      <c r="A13" s="19">
        <v>2546</v>
      </c>
      <c r="B13" s="8">
        <f t="shared" si="8"/>
        <v>11.78513873</v>
      </c>
      <c r="C13" s="8">
        <f aca="true" t="shared" si="10" ref="C13:M13">SUM(C34,C55)</f>
        <v>13.44790604</v>
      </c>
      <c r="D13" s="8">
        <f t="shared" si="10"/>
        <v>13.165826939999999</v>
      </c>
      <c r="E13" s="8">
        <f t="shared" si="10"/>
        <v>11.08576645</v>
      </c>
      <c r="F13" s="8">
        <f t="shared" si="10"/>
        <v>12.91605187</v>
      </c>
      <c r="G13" s="8">
        <f t="shared" si="10"/>
        <v>12.7966303</v>
      </c>
      <c r="H13" s="8">
        <f t="shared" si="10"/>
        <v>12.65461837</v>
      </c>
      <c r="I13" s="8">
        <f t="shared" si="10"/>
        <v>11.1742651</v>
      </c>
      <c r="J13" s="8">
        <f t="shared" si="10"/>
        <v>11.45924611</v>
      </c>
      <c r="K13" s="8">
        <f t="shared" si="10"/>
        <v>11.14611423</v>
      </c>
      <c r="L13" s="8">
        <f t="shared" si="10"/>
        <v>9.356792930000001</v>
      </c>
      <c r="M13" s="8">
        <f t="shared" si="10"/>
        <v>14.382273999999999</v>
      </c>
      <c r="N13" s="22">
        <f aca="true" t="shared" si="11" ref="N13:N18">SUM(B13:M13)</f>
        <v>145.37063106999997</v>
      </c>
    </row>
    <row r="14" spans="1:14" ht="23.25">
      <c r="A14" s="19">
        <v>2547</v>
      </c>
      <c r="B14" s="8">
        <f t="shared" si="8"/>
        <v>12.39814358</v>
      </c>
      <c r="C14" s="8">
        <f aca="true" t="shared" si="12" ref="C14:M14">SUM(C35,C56)</f>
        <v>15.097747380000001</v>
      </c>
      <c r="D14" s="8">
        <f t="shared" si="12"/>
        <v>16.19085232</v>
      </c>
      <c r="E14" s="8">
        <f t="shared" si="12"/>
        <v>11.27485963</v>
      </c>
      <c r="F14" s="8">
        <f t="shared" si="12"/>
        <v>15.17048849</v>
      </c>
      <c r="G14" s="8">
        <f t="shared" si="12"/>
        <v>15.230851139999999</v>
      </c>
      <c r="H14" s="8">
        <f t="shared" si="12"/>
        <v>15.80326973</v>
      </c>
      <c r="I14" s="8">
        <f t="shared" si="12"/>
        <v>11.26724117</v>
      </c>
      <c r="J14" s="8">
        <f t="shared" si="12"/>
        <v>11.36671124</v>
      </c>
      <c r="K14" s="8">
        <f t="shared" si="12"/>
        <v>12.25108205</v>
      </c>
      <c r="L14" s="8">
        <f t="shared" si="12"/>
        <v>12.66254236</v>
      </c>
      <c r="M14" s="8">
        <f t="shared" si="12"/>
        <v>18.002765500000002</v>
      </c>
      <c r="N14" s="22">
        <f t="shared" si="11"/>
        <v>166.71655459000002</v>
      </c>
    </row>
    <row r="15" spans="1:14" ht="23.25">
      <c r="A15" s="19">
        <v>2548</v>
      </c>
      <c r="B15" s="8">
        <f t="shared" si="8"/>
        <v>15.21904794</v>
      </c>
      <c r="C15" s="8">
        <f aca="true" t="shared" si="13" ref="C15:M15">SUM(C36,C57)</f>
        <v>15.9338069</v>
      </c>
      <c r="D15" s="8">
        <f t="shared" si="13"/>
        <v>16.28859478</v>
      </c>
      <c r="E15" s="8">
        <f t="shared" si="13"/>
        <v>13.16988938</v>
      </c>
      <c r="F15" s="8">
        <f t="shared" si="13"/>
        <v>12.77756317</v>
      </c>
      <c r="G15" s="8">
        <f t="shared" si="13"/>
        <v>13.63281199</v>
      </c>
      <c r="H15" s="8">
        <f t="shared" si="13"/>
        <v>17.05187368</v>
      </c>
      <c r="I15" s="8">
        <f t="shared" si="13"/>
        <v>15.003990369999999</v>
      </c>
      <c r="J15" s="8">
        <f t="shared" si="13"/>
        <v>13.07445701</v>
      </c>
      <c r="K15" s="8">
        <f t="shared" si="13"/>
        <v>14.68499541</v>
      </c>
      <c r="L15" s="8">
        <f t="shared" si="13"/>
        <v>14.168386880000002</v>
      </c>
      <c r="M15" s="8">
        <f t="shared" si="13"/>
        <v>17.747255869999996</v>
      </c>
      <c r="N15" s="22">
        <f t="shared" si="11"/>
        <v>178.75267338</v>
      </c>
    </row>
    <row r="16" spans="1:14" ht="23.25">
      <c r="A16" s="19">
        <v>2549</v>
      </c>
      <c r="B16" s="8">
        <f t="shared" si="8"/>
        <v>17.321651529999997</v>
      </c>
      <c r="C16" s="8">
        <f aca="true" t="shared" si="14" ref="C16:M16">SUM(C37,C58)</f>
        <v>14.761485790000002</v>
      </c>
      <c r="D16" s="8">
        <f t="shared" si="14"/>
        <v>13.67419125</v>
      </c>
      <c r="E16" s="8">
        <f t="shared" si="14"/>
        <v>13.30985666</v>
      </c>
      <c r="F16" s="8">
        <f t="shared" si="14"/>
        <v>15.91451329</v>
      </c>
      <c r="G16" s="8">
        <f t="shared" si="14"/>
        <v>16.27535646</v>
      </c>
      <c r="H16" s="8">
        <f t="shared" si="14"/>
        <v>18.19880381</v>
      </c>
      <c r="I16" s="8">
        <f t="shared" si="14"/>
        <v>15.28940854</v>
      </c>
      <c r="J16" s="8">
        <f t="shared" si="14"/>
        <v>14.413701750000001</v>
      </c>
      <c r="K16" s="8">
        <f t="shared" si="14"/>
        <v>14.297884700000001</v>
      </c>
      <c r="L16" s="8">
        <f t="shared" si="14"/>
        <v>13.527392890000002</v>
      </c>
      <c r="M16" s="8">
        <f t="shared" si="14"/>
        <v>19.094785350000002</v>
      </c>
      <c r="N16" s="22">
        <f t="shared" si="11"/>
        <v>186.07903202</v>
      </c>
    </row>
    <row r="17" spans="1:14" ht="23.25">
      <c r="A17" s="19">
        <v>2550</v>
      </c>
      <c r="B17" s="8">
        <f t="shared" si="8"/>
        <v>14.281952559999999</v>
      </c>
      <c r="C17" s="8">
        <f aca="true" t="shared" si="15" ref="C17:M17">SUM(C38,C59)</f>
        <v>14.76210854</v>
      </c>
      <c r="D17" s="8">
        <f t="shared" si="15"/>
        <v>14.54657049</v>
      </c>
      <c r="E17" s="8">
        <f t="shared" si="15"/>
        <v>14.81230475</v>
      </c>
      <c r="F17" s="8">
        <f t="shared" si="15"/>
        <v>15.30614751</v>
      </c>
      <c r="G17" s="8">
        <f t="shared" si="15"/>
        <v>14.50336271</v>
      </c>
      <c r="H17" s="8">
        <f t="shared" si="15"/>
        <v>15.35178164</v>
      </c>
      <c r="I17" s="8">
        <f t="shared" si="15"/>
        <v>13.46719699</v>
      </c>
      <c r="J17" s="8">
        <f t="shared" si="15"/>
        <v>15.34236353</v>
      </c>
      <c r="K17" s="8">
        <f t="shared" si="15"/>
        <v>12.61455638</v>
      </c>
      <c r="L17" s="8">
        <f t="shared" si="15"/>
        <v>15.94549742</v>
      </c>
      <c r="M17" s="8">
        <f t="shared" si="15"/>
        <v>16.016255389999998</v>
      </c>
      <c r="N17" s="22">
        <f t="shared" si="11"/>
        <v>176.95009791</v>
      </c>
    </row>
    <row r="18" spans="1:14" ht="23.25">
      <c r="A18" s="19">
        <v>2551</v>
      </c>
      <c r="B18" s="8">
        <f t="shared" si="8"/>
        <v>12.93303011</v>
      </c>
      <c r="C18" s="8">
        <f aca="true" t="shared" si="16" ref="C18:M18">SUM(C39,C60)</f>
        <v>12.49726163</v>
      </c>
      <c r="D18" s="8">
        <f t="shared" si="16"/>
        <v>13.912788800000001</v>
      </c>
      <c r="E18" s="8">
        <f t="shared" si="16"/>
        <v>11.338839230000001</v>
      </c>
      <c r="F18" s="8">
        <f t="shared" si="16"/>
        <v>11.38551348</v>
      </c>
      <c r="G18" s="8">
        <f t="shared" si="16"/>
        <v>12.1017265</v>
      </c>
      <c r="H18" s="8">
        <f t="shared" si="16"/>
        <v>15.643502130000002</v>
      </c>
      <c r="I18" s="8">
        <f t="shared" si="16"/>
        <v>14.33316468</v>
      </c>
      <c r="J18" s="8">
        <f t="shared" si="16"/>
        <v>11.30036765</v>
      </c>
      <c r="K18" s="8">
        <f t="shared" si="16"/>
        <v>15.391791740000002</v>
      </c>
      <c r="L18" s="8">
        <f t="shared" si="16"/>
        <v>17.21765777</v>
      </c>
      <c r="M18" s="8">
        <f t="shared" si="16"/>
        <v>18.73939712</v>
      </c>
      <c r="N18" s="22">
        <f t="shared" si="11"/>
        <v>166.79504084</v>
      </c>
    </row>
    <row r="19" spans="1:25" ht="23.25">
      <c r="A19" s="19">
        <v>2552</v>
      </c>
      <c r="B19" s="8">
        <f t="shared" si="8"/>
        <v>17.49057993</v>
      </c>
      <c r="C19" s="8">
        <f aca="true" t="shared" si="17" ref="C19:M19">SUM(C40,C61)</f>
        <v>16.66081062</v>
      </c>
      <c r="D19" s="8">
        <f t="shared" si="17"/>
        <v>17.333894630000003</v>
      </c>
      <c r="E19" s="8">
        <f t="shared" si="17"/>
        <v>14.22336751</v>
      </c>
      <c r="F19" s="8">
        <f t="shared" si="17"/>
        <v>13.42250554</v>
      </c>
      <c r="G19" s="8">
        <f t="shared" si="17"/>
        <v>15.08213272</v>
      </c>
      <c r="H19" s="8">
        <f t="shared" si="17"/>
        <v>11.27478392</v>
      </c>
      <c r="I19" s="8">
        <f t="shared" si="17"/>
        <v>15.497833140000001</v>
      </c>
      <c r="J19" s="8">
        <f t="shared" si="17"/>
        <v>13.04923707</v>
      </c>
      <c r="K19" s="8">
        <f t="shared" si="17"/>
        <v>15.13736428</v>
      </c>
      <c r="L19" s="8">
        <f t="shared" si="17"/>
        <v>16.514802420000002</v>
      </c>
      <c r="M19" s="8">
        <f t="shared" si="17"/>
        <v>17.03430698</v>
      </c>
      <c r="N19" s="22">
        <f>SUM(B19:M19)</f>
        <v>182.72161875999998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68" customFormat="1" ht="23.25">
      <c r="A20" s="19">
        <v>2553</v>
      </c>
      <c r="B20" s="8">
        <f t="shared" si="8"/>
        <v>17.3429643</v>
      </c>
      <c r="C20" s="8">
        <f aca="true" t="shared" si="18" ref="C20:M20">SUM(C41,C62)</f>
        <v>16.2122678</v>
      </c>
      <c r="D20" s="8">
        <f t="shared" si="18"/>
        <v>14.53092004</v>
      </c>
      <c r="E20" s="8">
        <f t="shared" si="18"/>
        <v>16.476310429999998</v>
      </c>
      <c r="F20" s="8">
        <f t="shared" si="18"/>
        <v>16.26187821</v>
      </c>
      <c r="G20" s="8">
        <f t="shared" si="18"/>
        <v>13.77076067</v>
      </c>
      <c r="H20" s="8">
        <f t="shared" si="18"/>
        <v>14.77863817</v>
      </c>
      <c r="I20" s="8">
        <f t="shared" si="18"/>
        <v>12.9855539</v>
      </c>
      <c r="J20" s="8">
        <f t="shared" si="18"/>
        <v>15.12614335</v>
      </c>
      <c r="K20" s="8">
        <f t="shared" si="18"/>
        <v>17.9613163</v>
      </c>
      <c r="L20" s="8">
        <f t="shared" si="18"/>
        <v>16.46249952</v>
      </c>
      <c r="M20" s="8">
        <f t="shared" si="18"/>
        <v>18.990912119999997</v>
      </c>
      <c r="N20" s="22">
        <f>SUM(B20:M20)</f>
        <v>190.90016480999998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s="68" customFormat="1" ht="23.25">
      <c r="A21" s="19">
        <v>2554</v>
      </c>
      <c r="B21" s="8">
        <f t="shared" si="8"/>
        <v>16.02416721</v>
      </c>
      <c r="C21" s="8">
        <f aca="true" t="shared" si="19" ref="C21:M21">SUM(C42,C63)</f>
        <v>16.10607518</v>
      </c>
      <c r="D21" s="8">
        <f t="shared" si="19"/>
        <v>13.34894394</v>
      </c>
      <c r="E21" s="8">
        <f t="shared" si="19"/>
        <v>15.662741880000002</v>
      </c>
      <c r="F21" s="8">
        <f t="shared" si="19"/>
        <v>15.91114117</v>
      </c>
      <c r="G21" s="8">
        <f t="shared" si="19"/>
        <v>15.627411449999999</v>
      </c>
      <c r="H21" s="8">
        <f t="shared" si="19"/>
        <v>17.015795580000002</v>
      </c>
      <c r="I21" s="8">
        <f t="shared" si="19"/>
        <v>16.82210701</v>
      </c>
      <c r="J21" s="8">
        <f t="shared" si="19"/>
        <v>16.29405477</v>
      </c>
      <c r="K21" s="8">
        <f t="shared" si="19"/>
        <v>16.351684210000002</v>
      </c>
      <c r="L21" s="8">
        <f t="shared" si="19"/>
        <v>18.232559109999997</v>
      </c>
      <c r="M21" s="8">
        <f t="shared" si="19"/>
        <v>23.73375471</v>
      </c>
      <c r="N21" s="22">
        <f>SUM(B21:M21)</f>
        <v>201.13043622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s="68" customFormat="1" ht="23.25">
      <c r="A22" s="19">
        <v>2555</v>
      </c>
      <c r="B22" s="8">
        <f aca="true" t="shared" si="20" ref="B22:M22">SUM(B43,B64)</f>
        <v>20.32442238</v>
      </c>
      <c r="C22" s="8">
        <f t="shared" si="20"/>
        <v>13.75125611</v>
      </c>
      <c r="D22" s="8">
        <f t="shared" si="20"/>
        <v>12.61709541</v>
      </c>
      <c r="E22" s="8">
        <f t="shared" si="20"/>
        <v>17.890690730000003</v>
      </c>
      <c r="F22" s="8">
        <f t="shared" si="20"/>
        <v>17.27142409</v>
      </c>
      <c r="G22" s="8">
        <f t="shared" si="20"/>
        <v>19.47815034</v>
      </c>
      <c r="H22" s="8">
        <f t="shared" si="20"/>
        <v>20.545670819999998</v>
      </c>
      <c r="I22" s="8">
        <f t="shared" si="20"/>
        <v>19.5671042</v>
      </c>
      <c r="J22" s="8">
        <f t="shared" si="20"/>
        <v>16.9235907</v>
      </c>
      <c r="K22" s="8">
        <f t="shared" si="20"/>
        <v>18.32507686</v>
      </c>
      <c r="L22" s="8">
        <f t="shared" si="20"/>
        <v>19.87542997</v>
      </c>
      <c r="M22" s="8">
        <f t="shared" si="20"/>
        <v>24.11974333</v>
      </c>
      <c r="N22" s="22">
        <f>SUM(B22:M22)</f>
        <v>220.68965494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ht="23.25">
      <c r="A23" s="20">
        <v>2556</v>
      </c>
      <c r="B23" s="9">
        <f>SUM(B44,B65)</f>
        <v>25.901535449999997</v>
      </c>
      <c r="C23" s="9">
        <f aca="true" t="shared" si="21" ref="C23:M23">SUM(C44,C65)</f>
        <v>23.26937048</v>
      </c>
      <c r="D23" s="9">
        <f t="shared" si="21"/>
        <v>21.16189564</v>
      </c>
      <c r="E23" s="9">
        <f t="shared" si="21"/>
        <v>17.471730140000002</v>
      </c>
      <c r="F23" s="9">
        <f t="shared" si="21"/>
        <v>20.3007808</v>
      </c>
      <c r="G23" s="9">
        <f t="shared" si="21"/>
        <v>19.62606651</v>
      </c>
      <c r="H23" s="9">
        <f t="shared" si="21"/>
        <v>18.397486640000004</v>
      </c>
      <c r="I23" s="9">
        <f t="shared" si="21"/>
        <v>18.60725992</v>
      </c>
      <c r="J23" s="9">
        <f t="shared" si="21"/>
        <v>18.42694522</v>
      </c>
      <c r="K23" s="9">
        <f t="shared" si="21"/>
        <v>16.02466705</v>
      </c>
      <c r="L23" s="9">
        <f t="shared" si="21"/>
        <v>0</v>
      </c>
      <c r="M23" s="9">
        <f t="shared" si="21"/>
        <v>0</v>
      </c>
      <c r="N23" s="23">
        <f>SUM(B23:M23)</f>
        <v>199.18773785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14" ht="23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1"/>
    </row>
    <row r="25" spans="1:14" ht="23.25">
      <c r="A25" s="2" t="s">
        <v>52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1"/>
    </row>
    <row r="26" spans="1:14" ht="23.25">
      <c r="A26" s="14">
        <v>2538</v>
      </c>
      <c r="B26" s="6">
        <f>'[1]st-detail'!B37</f>
        <v>3.46</v>
      </c>
      <c r="C26" s="6">
        <f>'[1]st-detail'!C37</f>
        <v>3.74</v>
      </c>
      <c r="D26" s="6">
        <f>'[1]st-detail'!D37</f>
        <v>4.48</v>
      </c>
      <c r="E26" s="6">
        <f>'[1]st-detail'!E37</f>
        <v>3.73</v>
      </c>
      <c r="F26" s="6">
        <f>'[1]st-detail'!F37</f>
        <v>4.16</v>
      </c>
      <c r="G26" s="6">
        <f>'[1]st-detail'!G37</f>
        <v>3.92</v>
      </c>
      <c r="H26" s="6">
        <f>'[1]st-detail'!H37</f>
        <v>5.57</v>
      </c>
      <c r="I26" s="6">
        <f>'[1]st-detail'!I37</f>
        <v>4.36</v>
      </c>
      <c r="J26" s="6">
        <f>'[1]st-detail'!J37</f>
        <v>4.26</v>
      </c>
      <c r="K26" s="6">
        <f>'[1]st-detail'!K37</f>
        <v>4.37</v>
      </c>
      <c r="L26" s="6">
        <f>'[1]st-detail'!L37</f>
        <v>4.43</v>
      </c>
      <c r="M26" s="6">
        <f>'[1]st-detail'!M37</f>
        <v>4.87</v>
      </c>
      <c r="N26" s="21">
        <f aca="true" t="shared" si="22" ref="N26:N38">SUM(B26:M26)</f>
        <v>51.349999999999994</v>
      </c>
    </row>
    <row r="27" spans="1:14" ht="23.25">
      <c r="A27" s="19">
        <v>2539</v>
      </c>
      <c r="B27" s="8">
        <f>'[2]st-detail'!B37</f>
        <v>4.5</v>
      </c>
      <c r="C27" s="8">
        <f>'[2]st-detail'!C37</f>
        <v>4.14</v>
      </c>
      <c r="D27" s="8">
        <f>'[2]st-detail'!D37</f>
        <v>5.1</v>
      </c>
      <c r="E27" s="8">
        <f>'[2]st-detail'!E37</f>
        <v>4.499</v>
      </c>
      <c r="F27" s="8">
        <f>'[2]st-detail'!F37</f>
        <v>5.1</v>
      </c>
      <c r="G27" s="8">
        <f>'[2]st-detail'!G37</f>
        <v>4.25</v>
      </c>
      <c r="H27" s="8">
        <f>'[2]st-detail'!H37</f>
        <v>5.79</v>
      </c>
      <c r="I27" s="8">
        <f>'[2]st-detail'!I37</f>
        <v>3.71</v>
      </c>
      <c r="J27" s="8">
        <f>'[2]st-detail'!J37</f>
        <v>4.6</v>
      </c>
      <c r="K27" s="8">
        <f>'[2]st-detail'!K37</f>
        <v>3.35</v>
      </c>
      <c r="L27" s="8">
        <f>'[2]st-detail'!L37</f>
        <v>4.84</v>
      </c>
      <c r="M27" s="8">
        <f>'[2]st-detail'!M37</f>
        <v>4.63</v>
      </c>
      <c r="N27" s="22">
        <f t="shared" si="22"/>
        <v>54.50900000000001</v>
      </c>
    </row>
    <row r="28" spans="1:14" ht="23.25">
      <c r="A28" s="19">
        <v>2540</v>
      </c>
      <c r="B28" s="8">
        <f>'[3]st-detail'!B39</f>
        <v>4.77</v>
      </c>
      <c r="C28" s="8">
        <f>'[3]st-detail'!C39</f>
        <v>4.61</v>
      </c>
      <c r="D28" s="8">
        <f>'[3]st-detail'!D39</f>
        <v>4.54</v>
      </c>
      <c r="E28" s="8">
        <f>'[3]st-detail'!E39</f>
        <v>3.91</v>
      </c>
      <c r="F28" s="8">
        <f>'[3]st-detail'!F39</f>
        <v>5.108</v>
      </c>
      <c r="G28" s="8">
        <f>'[3]st-detail'!G39</f>
        <v>4.74</v>
      </c>
      <c r="H28" s="8">
        <f>'[3]st-detail'!H39</f>
        <v>5.271</v>
      </c>
      <c r="I28" s="8">
        <f>'[3]st-detail'!I39</f>
        <v>5.72</v>
      </c>
      <c r="J28" s="8">
        <f>'[3]st-detail'!J39</f>
        <v>5.452</v>
      </c>
      <c r="K28" s="8">
        <f>'[3]st-detail'!K39</f>
        <v>6.281</v>
      </c>
      <c r="L28" s="8">
        <f>'[3]st-detail'!L39</f>
        <v>6.147</v>
      </c>
      <c r="M28" s="8">
        <f>'[3]st-detail'!M39</f>
        <v>5.98</v>
      </c>
      <c r="N28" s="22">
        <f t="shared" si="22"/>
        <v>62.528999999999996</v>
      </c>
    </row>
    <row r="29" spans="1:14" ht="23.25">
      <c r="A29" s="19">
        <v>2541</v>
      </c>
      <c r="B29" s="8">
        <f>'[4]st-detail'!B40</f>
        <v>6.81</v>
      </c>
      <c r="C29" s="8">
        <f>'[4]st-detail'!C40</f>
        <v>6.03</v>
      </c>
      <c r="D29" s="8">
        <f>'[4]st-detail'!D40</f>
        <v>5.53</v>
      </c>
      <c r="E29" s="8">
        <f>'[4]st-detail'!E40</f>
        <v>5.24</v>
      </c>
      <c r="F29" s="8">
        <f>'[4]st-detail'!F40</f>
        <v>4.34</v>
      </c>
      <c r="G29" s="8">
        <f>'[4]st-detail'!G40</f>
        <v>7.06</v>
      </c>
      <c r="H29" s="8">
        <f>'[4]st-detail'!H40</f>
        <v>5.98</v>
      </c>
      <c r="I29" s="8">
        <f>'[4]st-detail'!I40</f>
        <v>4.46</v>
      </c>
      <c r="J29" s="8">
        <f>'[4]st-detail'!J40</f>
        <v>4.65</v>
      </c>
      <c r="K29" s="8">
        <f>'[4]st-detail'!K40</f>
        <v>4.48</v>
      </c>
      <c r="L29" s="8">
        <f>'[4]st-detail'!L40</f>
        <v>4.47</v>
      </c>
      <c r="M29" s="8">
        <f>'[4]st-detail'!M40</f>
        <v>4.09</v>
      </c>
      <c r="N29" s="22">
        <f t="shared" si="22"/>
        <v>63.14</v>
      </c>
    </row>
    <row r="30" spans="1:14" ht="23.25">
      <c r="A30" s="19">
        <v>2542</v>
      </c>
      <c r="B30" s="8">
        <f>'[5]st-detail'!B41</f>
        <v>4.88</v>
      </c>
      <c r="C30" s="8">
        <f>'[5]st-detail'!C41</f>
        <v>4.82</v>
      </c>
      <c r="D30" s="8">
        <f>'[5]st-detail'!D41</f>
        <v>4.94</v>
      </c>
      <c r="E30" s="8">
        <f>'[5]st-detail'!E41</f>
        <v>4.56</v>
      </c>
      <c r="F30" s="8">
        <f>'[5]st-detail'!F41</f>
        <v>5.06</v>
      </c>
      <c r="G30" s="8">
        <f>'[5]st-detail'!G41</f>
        <v>5.27</v>
      </c>
      <c r="H30" s="8">
        <f>'[5]st-detail'!H41</f>
        <v>5.74</v>
      </c>
      <c r="I30" s="8">
        <f>'[5]st-detail'!I41</f>
        <v>5.08</v>
      </c>
      <c r="J30" s="8">
        <f>'[5]st-detail'!J41</f>
        <v>5.95</v>
      </c>
      <c r="K30" s="8">
        <f>'[5]st-detail'!K41</f>
        <v>4.96</v>
      </c>
      <c r="L30" s="8">
        <f>'[5]st-detail'!L41</f>
        <v>5.7</v>
      </c>
      <c r="M30" s="8">
        <f>'[5]st-detail'!M41</f>
        <v>4.89</v>
      </c>
      <c r="N30" s="22">
        <f t="shared" si="22"/>
        <v>61.85</v>
      </c>
    </row>
    <row r="31" spans="1:14" ht="23.25">
      <c r="A31" s="19">
        <v>2543</v>
      </c>
      <c r="B31" s="8">
        <f>'[6]st-detail'!B41</f>
        <v>6.24</v>
      </c>
      <c r="C31" s="8">
        <f>'[6]st-detail'!C41</f>
        <v>6.48</v>
      </c>
      <c r="D31" s="8">
        <f>'[6]st-detail'!D41</f>
        <v>5.92</v>
      </c>
      <c r="E31" s="8">
        <f>'[6]st-detail'!E41</f>
        <v>6.52</v>
      </c>
      <c r="F31" s="8">
        <f>'[6]st-detail'!F41</f>
        <v>6.01</v>
      </c>
      <c r="G31" s="8">
        <f>'[6]st-detail'!G41</f>
        <v>6.92</v>
      </c>
      <c r="H31" s="8">
        <f>'[6]st-detail'!H41</f>
        <v>6.95</v>
      </c>
      <c r="I31" s="8">
        <f>'[6]st-detail'!I41</f>
        <v>6.14</v>
      </c>
      <c r="J31" s="8">
        <f>'[6]st-detail'!J41</f>
        <v>6.54</v>
      </c>
      <c r="K31" s="8">
        <f>'[6]st-detail'!K41</f>
        <v>6.05</v>
      </c>
      <c r="L31" s="8">
        <f>'[6]st-detail'!L41</f>
        <v>7.15</v>
      </c>
      <c r="M31" s="8">
        <f>'[6]st-detail'!M41</f>
        <v>7.96</v>
      </c>
      <c r="N31" s="22">
        <f t="shared" si="22"/>
        <v>78.88</v>
      </c>
    </row>
    <row r="32" spans="1:14" ht="23.25">
      <c r="A32" s="19">
        <v>2544</v>
      </c>
      <c r="B32" s="8">
        <f>'[8]st-detail'!B41</f>
        <v>6.01</v>
      </c>
      <c r="C32" s="8">
        <f>'[8]st-detail'!C41</f>
        <v>6.21</v>
      </c>
      <c r="D32" s="8">
        <f>'[8]st-detail'!D41</f>
        <v>6.52</v>
      </c>
      <c r="E32" s="8">
        <f>'[8]st-detail'!E41</f>
        <v>5.14</v>
      </c>
      <c r="F32" s="8">
        <f>'[8]st-detail'!F41</f>
        <v>6.03</v>
      </c>
      <c r="G32" s="8">
        <f>'[8]st-detail'!G41</f>
        <v>6.76</v>
      </c>
      <c r="H32" s="8">
        <f>'[8]st-detail'!H41</f>
        <v>7.41</v>
      </c>
      <c r="I32" s="8">
        <f>'[8]st-detail'!I41</f>
        <v>7.22</v>
      </c>
      <c r="J32" s="8">
        <f>'[8]st-detail'!J41</f>
        <v>6.98</v>
      </c>
      <c r="K32" s="8">
        <f>'[8]st-detail'!K41</f>
        <v>6.43</v>
      </c>
      <c r="L32" s="8">
        <f>'[8]st-detail'!L41</f>
        <v>5.78</v>
      </c>
      <c r="M32" s="8">
        <f>'[8]st-detail'!M41</f>
        <v>6.28</v>
      </c>
      <c r="N32" s="22">
        <f t="shared" si="22"/>
        <v>76.77000000000001</v>
      </c>
    </row>
    <row r="33" spans="1:14" ht="23.25">
      <c r="A33" s="19">
        <v>2545</v>
      </c>
      <c r="B33" s="8">
        <f>'[7]st-detail'!B$42</f>
        <v>6.78</v>
      </c>
      <c r="C33" s="8">
        <f>'[7]st-detail'!C42</f>
        <v>8.46</v>
      </c>
      <c r="D33" s="8">
        <f>'[7]st-detail'!D42</f>
        <v>6.39</v>
      </c>
      <c r="E33" s="8">
        <f>'[7]st-detail'!E42</f>
        <v>4.74</v>
      </c>
      <c r="F33" s="8">
        <f>'[7]st-detail'!F42</f>
        <v>5.87</v>
      </c>
      <c r="G33" s="8">
        <f>'[7]st-detail'!G42</f>
        <v>7.15</v>
      </c>
      <c r="H33" s="8">
        <f>'[7]st-detail'!H42</f>
        <v>9.29</v>
      </c>
      <c r="I33" s="8">
        <f>'[7]st-detail'!I42</f>
        <v>7.21</v>
      </c>
      <c r="J33" s="8">
        <f>'[7]st-detail'!J42</f>
        <v>7.79</v>
      </c>
      <c r="K33" s="8">
        <f>'[7]st-detail'!K42</f>
        <v>7.1</v>
      </c>
      <c r="L33" s="8">
        <f>'[7]st-detail'!L42</f>
        <v>6.76</v>
      </c>
      <c r="M33" s="8">
        <f>'[7]st-detail'!M42</f>
        <v>7.15</v>
      </c>
      <c r="N33" s="22">
        <f t="shared" si="22"/>
        <v>84.69000000000001</v>
      </c>
    </row>
    <row r="34" spans="1:14" ht="23.25">
      <c r="A34" s="19">
        <v>2546</v>
      </c>
      <c r="B34" s="8">
        <f>'[10]st-detail'!B$45</f>
        <v>6.83332187</v>
      </c>
      <c r="C34" s="8">
        <f>'[10]st-detail'!C$45</f>
        <v>7.6260511</v>
      </c>
      <c r="D34" s="8">
        <f>'[10]st-detail'!D$45</f>
        <v>6.5733500099999995</v>
      </c>
      <c r="E34" s="8">
        <f>'[10]st-detail'!E$45</f>
        <v>6.42815921</v>
      </c>
      <c r="F34" s="8">
        <f>'[10]st-detail'!F$45</f>
        <v>6.78486925</v>
      </c>
      <c r="G34" s="8">
        <f>'[10]st-detail'!G$45</f>
        <v>7.1283423</v>
      </c>
      <c r="H34" s="8">
        <f>'[10]st-detail'!H$45</f>
        <v>7.96426129</v>
      </c>
      <c r="I34" s="8">
        <f>'[10]st-detail'!I$45</f>
        <v>7.163780490000001</v>
      </c>
      <c r="J34" s="8">
        <f>'[10]st-detail'!J$45</f>
        <v>7.40078512</v>
      </c>
      <c r="K34" s="8">
        <f>'[10]st-detail'!K$45</f>
        <v>7.27996623</v>
      </c>
      <c r="L34" s="8">
        <f>'[10]st-detail'!L$45</f>
        <v>6.12934948</v>
      </c>
      <c r="M34" s="8">
        <f>'[10]st-detail'!M$45</f>
        <v>7.440816099999999</v>
      </c>
      <c r="N34" s="22">
        <f t="shared" si="22"/>
        <v>84.75305245000001</v>
      </c>
    </row>
    <row r="35" spans="1:14" ht="23.25">
      <c r="A35" s="19">
        <v>2547</v>
      </c>
      <c r="B35" s="8">
        <f>'[9]st-detail'!B$45</f>
        <v>8.12220968</v>
      </c>
      <c r="C35" s="8">
        <f>'[9]st-detail'!C$45</f>
        <v>8.00149086</v>
      </c>
      <c r="D35" s="8">
        <f>'[9]st-detail'!D$45</f>
        <v>7.775892440000001</v>
      </c>
      <c r="E35" s="8">
        <f>'[9]st-detail'!E$45</f>
        <v>7.86674543</v>
      </c>
      <c r="F35" s="8">
        <f>'[9]st-detail'!F$45</f>
        <v>8.11137549</v>
      </c>
      <c r="G35" s="8">
        <f>'[9]st-detail'!G$45</f>
        <v>8.96072894</v>
      </c>
      <c r="H35" s="8">
        <f>'[9]st-detail'!H$45</f>
        <v>9.45854296</v>
      </c>
      <c r="I35" s="8">
        <f>'[9]st-detail'!I$45</f>
        <v>7.71758917</v>
      </c>
      <c r="J35" s="8">
        <f>'[9]st-detail'!J$45</f>
        <v>7.67364217</v>
      </c>
      <c r="K35" s="8">
        <f>'[9]st-detail'!K$45</f>
        <v>8.55176305</v>
      </c>
      <c r="L35" s="8">
        <f>'[9]st-detail'!L$45</f>
        <v>7.60967158</v>
      </c>
      <c r="M35" s="8">
        <f>'[9]st-detail'!M$45</f>
        <v>8.9822035</v>
      </c>
      <c r="N35" s="22">
        <f t="shared" si="22"/>
        <v>98.83185526999999</v>
      </c>
    </row>
    <row r="36" spans="1:14" ht="23.25">
      <c r="A36" s="19">
        <v>2548</v>
      </c>
      <c r="B36" s="8">
        <f>'[11]st-detail'!B$45</f>
        <v>8.695780939999999</v>
      </c>
      <c r="C36" s="8">
        <f>'[11]st-detail'!C$45</f>
        <v>8.98258231</v>
      </c>
      <c r="D36" s="8">
        <f>'[11]st-detail'!D$45</f>
        <v>8.91518178</v>
      </c>
      <c r="E36" s="8">
        <f>'[11]st-detail'!E$45</f>
        <v>7.92161638</v>
      </c>
      <c r="F36" s="8">
        <f>'[11]st-detail'!F$45</f>
        <v>8.79154917</v>
      </c>
      <c r="G36" s="8">
        <f>'[11]st-detail'!G$45</f>
        <v>7.076590990000001</v>
      </c>
      <c r="H36" s="8">
        <f>'[11]st-detail'!H$45</f>
        <v>12.74305268</v>
      </c>
      <c r="I36" s="8">
        <f>'[11]st-detail'!I$45</f>
        <v>8.730708369999999</v>
      </c>
      <c r="J36" s="8">
        <f>'[11]st-detail'!J$45</f>
        <v>8.79418301</v>
      </c>
      <c r="K36" s="8">
        <f>'[11]st-detail'!K$45</f>
        <v>9.43076141</v>
      </c>
      <c r="L36" s="8">
        <f>'[11]st-detail'!L$45</f>
        <v>8.920653880000001</v>
      </c>
      <c r="M36" s="8">
        <f>'[11]st-detail'!M$45</f>
        <v>10.154713869999998</v>
      </c>
      <c r="N36" s="22">
        <f t="shared" si="22"/>
        <v>109.15737478999998</v>
      </c>
    </row>
    <row r="37" spans="1:14" ht="23.25">
      <c r="A37" s="19">
        <v>2549</v>
      </c>
      <c r="B37" s="8">
        <f>'[12]st-detail'!B$45</f>
        <v>9.220602529999999</v>
      </c>
      <c r="C37" s="8">
        <f>'[12]st-detail'!C$45</f>
        <v>9.104158470000002</v>
      </c>
      <c r="D37" s="8">
        <f>'[12]st-detail'!D$45</f>
        <v>9.05880725</v>
      </c>
      <c r="E37" s="8">
        <f>'[12]st-detail'!E$45</f>
        <v>7.82852166</v>
      </c>
      <c r="F37" s="8">
        <f>'[12]st-detail'!F$45</f>
        <v>8.49539929</v>
      </c>
      <c r="G37" s="8">
        <f>'[12]st-detail'!G$45</f>
        <v>10.448387460000001</v>
      </c>
      <c r="H37" s="8">
        <f>'[12]st-detail'!H$45</f>
        <v>12.92916681</v>
      </c>
      <c r="I37" s="8">
        <f>'[12]st-detail'!I$45</f>
        <v>9.15951454</v>
      </c>
      <c r="J37" s="8">
        <f>'[12]st-detail'!J$45</f>
        <v>9.90816275</v>
      </c>
      <c r="K37" s="8">
        <f>'[12]st-detail'!K$45</f>
        <v>8.36862134</v>
      </c>
      <c r="L37" s="8">
        <f>'[12]st-detail'!L$45</f>
        <v>8.67348989</v>
      </c>
      <c r="M37" s="8">
        <f>'[12]st-detail'!M$45</f>
        <v>9.38614235</v>
      </c>
      <c r="N37" s="22">
        <f t="shared" si="22"/>
        <v>112.58097434000001</v>
      </c>
    </row>
    <row r="38" spans="1:14" ht="23.25">
      <c r="A38" s="19">
        <v>2550</v>
      </c>
      <c r="B38" s="8">
        <f>'[13]st-detail'!B$45</f>
        <v>8.334120559999999</v>
      </c>
      <c r="C38" s="8">
        <f>'[13]st-detail'!C$45</f>
        <v>8.77436354</v>
      </c>
      <c r="D38" s="8">
        <f>'[13]st-detail'!D$45</f>
        <v>8.69994849</v>
      </c>
      <c r="E38" s="8">
        <f>'[13]st-detail'!E$45</f>
        <v>8.26216475</v>
      </c>
      <c r="F38" s="8">
        <f>'[13]st-detail'!F$45</f>
        <v>9.84741151</v>
      </c>
      <c r="G38" s="8">
        <f>'[13]st-detail'!G$45</f>
        <v>8.14959871</v>
      </c>
      <c r="H38" s="8">
        <f>'[13]st-detail'!H$45</f>
        <v>8.91723164</v>
      </c>
      <c r="I38" s="8">
        <f>'[13]st-detail'!I$45</f>
        <v>8.42055699</v>
      </c>
      <c r="J38" s="8">
        <f>'[13]st-detail'!J$45</f>
        <v>8.92961753</v>
      </c>
      <c r="K38" s="8">
        <f>'[13]st-detail'!K$45</f>
        <v>8.10291338</v>
      </c>
      <c r="L38" s="8">
        <f>'[13]st-detail'!L$45</f>
        <v>8.96424142</v>
      </c>
      <c r="M38" s="8">
        <f>'[13]st-detail'!M$45</f>
        <v>6.65162939</v>
      </c>
      <c r="N38" s="22">
        <f t="shared" si="22"/>
        <v>102.05379791</v>
      </c>
    </row>
    <row r="39" spans="1:14" ht="23.25">
      <c r="A39" s="19">
        <v>2551</v>
      </c>
      <c r="B39" s="8">
        <f>'[14]st-detail'!B$45</f>
        <v>5.31922411</v>
      </c>
      <c r="C39" s="8">
        <f>'[14]st-detail'!C$45</f>
        <v>5.83792463</v>
      </c>
      <c r="D39" s="8">
        <f>'[14]st-detail'!D$45</f>
        <v>5.3601798</v>
      </c>
      <c r="E39" s="8">
        <f>'[14]st-detail'!E$45</f>
        <v>6.03739323</v>
      </c>
      <c r="F39" s="8">
        <f>'[14]st-detail'!F$45</f>
        <v>6.433003480000001</v>
      </c>
      <c r="G39" s="8">
        <f>'[14]st-detail'!G$45</f>
        <v>7.8643155</v>
      </c>
      <c r="H39" s="8">
        <f>'[14]st-detail'!H$45</f>
        <v>6.72418913</v>
      </c>
      <c r="I39" s="8">
        <f>'[14]st-detail'!I$45</f>
        <v>5.78368568</v>
      </c>
      <c r="J39" s="8">
        <f>'[14]st-detail'!J$45</f>
        <v>5.70504965</v>
      </c>
      <c r="K39" s="8">
        <f>'[14]st-detail'!K$45</f>
        <v>6.9924047400000005</v>
      </c>
      <c r="L39" s="8">
        <f>'[14]st-detail'!L$45</f>
        <v>8.93151777</v>
      </c>
      <c r="M39" s="8">
        <f>'[14]st-detail'!M$45</f>
        <v>9.77888112</v>
      </c>
      <c r="N39" s="22">
        <f aca="true" t="shared" si="23" ref="N39:N44">SUM(B39:M39)</f>
        <v>80.76776883999999</v>
      </c>
    </row>
    <row r="40" spans="1:25" ht="23.25">
      <c r="A40" s="19">
        <v>2552</v>
      </c>
      <c r="B40" s="8">
        <f>'[15]st-detail'!B$45</f>
        <v>8.81079993</v>
      </c>
      <c r="C40" s="8">
        <f>'[15]st-detail'!C$45</f>
        <v>9.603272619999998</v>
      </c>
      <c r="D40" s="8">
        <f>'[15]st-detail'!D$45</f>
        <v>8.522068630000001</v>
      </c>
      <c r="E40" s="8">
        <f>'[15]st-detail'!E$45</f>
        <v>9.17738151</v>
      </c>
      <c r="F40" s="8">
        <f>'[15]st-detail'!F$45</f>
        <v>8.561050539999998</v>
      </c>
      <c r="G40" s="8">
        <f>'[15]st-detail'!G$45</f>
        <v>8.15092572</v>
      </c>
      <c r="H40" s="8">
        <f>'[15]st-detail'!H$45</f>
        <v>7.88970492</v>
      </c>
      <c r="I40" s="8">
        <f>'[15]st-detail'!I$45</f>
        <v>8.30140314</v>
      </c>
      <c r="J40" s="8">
        <f>'[15]st-detail'!J$45</f>
        <v>7.403615070000001</v>
      </c>
      <c r="K40" s="8">
        <f>'[15]st-detail'!K$45</f>
        <v>8.79272728</v>
      </c>
      <c r="L40" s="8">
        <f>'[15]st-detail'!L$45</f>
        <v>9.30044142</v>
      </c>
      <c r="M40" s="8">
        <f>'[15]st-detail'!M$45</f>
        <v>9.24768098</v>
      </c>
      <c r="N40" s="22">
        <f t="shared" si="23"/>
        <v>103.76107176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s="68" customFormat="1" ht="23.25">
      <c r="A41" s="19">
        <v>2553</v>
      </c>
      <c r="B41" s="8">
        <f>'[16]st-detail'!B$45</f>
        <v>9.5112813</v>
      </c>
      <c r="C41" s="8">
        <f>'[16]st-detail'!C$45</f>
        <v>8.6977208</v>
      </c>
      <c r="D41" s="8">
        <f>'[16]st-detail'!D$45</f>
        <v>8.57736304</v>
      </c>
      <c r="E41" s="8">
        <f>'[16]st-detail'!E$45</f>
        <v>10.28246543</v>
      </c>
      <c r="F41" s="8">
        <f>'[16]st-detail'!F$45</f>
        <v>8.15643921</v>
      </c>
      <c r="G41" s="8">
        <f>'[16]st-detail'!G$45</f>
        <v>8.40064567</v>
      </c>
      <c r="H41" s="8">
        <f>'[16]st-detail'!H$45</f>
        <v>10.54680817</v>
      </c>
      <c r="I41" s="8">
        <f>'[16]st-detail'!I$45</f>
        <v>8.0626389</v>
      </c>
      <c r="J41" s="8">
        <f>'[16]st-detail'!J$45</f>
        <v>9.466737349999999</v>
      </c>
      <c r="K41" s="8">
        <f>'[16]st-detail'!K$45</f>
        <v>11.201761300000001</v>
      </c>
      <c r="L41" s="8">
        <f>'[16]st-detail'!L$45</f>
        <v>10.64882952</v>
      </c>
      <c r="M41" s="8">
        <f>'[16]st-detail'!M$45</f>
        <v>10.755654119999999</v>
      </c>
      <c r="N41" s="22">
        <f t="shared" si="23"/>
        <v>114.30834481000002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s="68" customFormat="1" ht="23.25">
      <c r="A42" s="19">
        <v>2554</v>
      </c>
      <c r="B42" s="8">
        <f>'[17]st-detail'!B$45</f>
        <v>9.55627521</v>
      </c>
      <c r="C42" s="8">
        <f>'[17]st-detail'!C$45</f>
        <v>9.95384018</v>
      </c>
      <c r="D42" s="8">
        <f>'[17]st-detail'!D$45</f>
        <v>8.45484694</v>
      </c>
      <c r="E42" s="8">
        <f>'[17]st-detail'!E$45</f>
        <v>9.967801880000001</v>
      </c>
      <c r="F42" s="8">
        <f>'[17]st-detail'!F$45</f>
        <v>9.45457217</v>
      </c>
      <c r="G42" s="8">
        <f>'[17]st-detail'!G$45</f>
        <v>9.250678449999999</v>
      </c>
      <c r="H42" s="8">
        <f>'[17]st-detail'!H$45</f>
        <v>11.73730158</v>
      </c>
      <c r="I42" s="8">
        <f>'[17]st-detail'!I$45</f>
        <v>8.89572301</v>
      </c>
      <c r="J42" s="8">
        <f>'[17]st-detail'!J$45</f>
        <v>9.62218777</v>
      </c>
      <c r="K42" s="8">
        <f>'[17]st-detail'!K$45</f>
        <v>10.49442621</v>
      </c>
      <c r="L42" s="8">
        <f>'[17]st-detail'!L$45</f>
        <v>10.550594109999999</v>
      </c>
      <c r="M42" s="8">
        <f>'[17]st-detail'!M$45</f>
        <v>12.03764171</v>
      </c>
      <c r="N42" s="22">
        <f t="shared" si="23"/>
        <v>119.97588922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s="68" customFormat="1" ht="23.25">
      <c r="A43" s="19">
        <v>2555</v>
      </c>
      <c r="B43" s="8">
        <f>'[18]st-detail'!B$45</f>
        <v>9.51884538</v>
      </c>
      <c r="C43" s="8">
        <f>'[18]st-detail'!C$45</f>
        <v>5.55927111</v>
      </c>
      <c r="D43" s="8">
        <f>'[18]st-detail'!D$45</f>
        <v>8.28939041</v>
      </c>
      <c r="E43" s="8">
        <f>'[18]st-detail'!E$45</f>
        <v>10.221457730000001</v>
      </c>
      <c r="F43" s="8">
        <f>'[18]st-detail'!F$45</f>
        <v>8.76303709</v>
      </c>
      <c r="G43" s="8">
        <f>'[18]st-detail'!G$45</f>
        <v>9.75386734</v>
      </c>
      <c r="H43" s="8">
        <f>'[18]st-detail'!H$45</f>
        <v>11.04655182</v>
      </c>
      <c r="I43" s="8">
        <f>'[18]st-detail'!I$45</f>
        <v>10.603396199999999</v>
      </c>
      <c r="J43" s="8">
        <f>'[18]st-detail'!J$45</f>
        <v>10.317051699999999</v>
      </c>
      <c r="K43" s="8">
        <f>'[18]st-detail'!K$45</f>
        <v>9.82799086</v>
      </c>
      <c r="L43" s="8">
        <f>'[18]st-detail'!L$45</f>
        <v>11.32898097</v>
      </c>
      <c r="M43" s="8">
        <f>'[18]st-detail'!M$45</f>
        <v>11.29487133</v>
      </c>
      <c r="N43" s="22">
        <f t="shared" si="23"/>
        <v>116.52471193999997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68" customFormat="1" ht="23.25">
      <c r="A44" s="20">
        <v>2556</v>
      </c>
      <c r="B44" s="9">
        <f>'[19]st-detail'!B$45</f>
        <v>11.644607449999999</v>
      </c>
      <c r="C44" s="9">
        <f>'[19]st-detail'!C$45</f>
        <v>12.24348248</v>
      </c>
      <c r="D44" s="9">
        <f>'[19]st-detail'!D$45</f>
        <v>11.64641364</v>
      </c>
      <c r="E44" s="9">
        <f>'[19]st-detail'!E$45</f>
        <v>10.799614140000001</v>
      </c>
      <c r="F44" s="9">
        <f>'[19]st-detail'!F$45</f>
        <v>11.8027928</v>
      </c>
      <c r="G44" s="9">
        <f>'[19]st-detail'!G$45</f>
        <v>11.04095251</v>
      </c>
      <c r="H44" s="9">
        <f>'[19]st-detail'!H$45</f>
        <v>10.333658640000001</v>
      </c>
      <c r="I44" s="9">
        <f>'[19]st-detail'!I$45</f>
        <v>10.82389992</v>
      </c>
      <c r="J44" s="9">
        <f>'[19]st-detail'!J$45</f>
        <v>9.87254922</v>
      </c>
      <c r="K44" s="9">
        <f>'[19]st-detail'!K$45</f>
        <v>9.057837050000002</v>
      </c>
      <c r="L44" s="9">
        <f>'[19]st-detail'!L$45</f>
        <v>0</v>
      </c>
      <c r="M44" s="9">
        <f>'[19]st-detail'!M$45</f>
        <v>0</v>
      </c>
      <c r="N44" s="23">
        <f t="shared" si="23"/>
        <v>109.26580785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2:14" ht="23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1"/>
    </row>
    <row r="46" spans="1:14" ht="23.2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</row>
    <row r="47" spans="1:14" ht="23.25">
      <c r="A47" s="14">
        <v>2538</v>
      </c>
      <c r="B47" s="6">
        <f>'[1]st-detail'!B59</f>
        <v>1.08</v>
      </c>
      <c r="C47" s="6">
        <f>'[1]st-detail'!C59</f>
        <v>3.39</v>
      </c>
      <c r="D47" s="6">
        <f>'[1]st-detail'!D59</f>
        <v>0.89</v>
      </c>
      <c r="E47" s="6">
        <f>'[1]st-detail'!E59</f>
        <v>1.19</v>
      </c>
      <c r="F47" s="6">
        <f>'[1]st-detail'!F59</f>
        <v>0.58</v>
      </c>
      <c r="G47" s="6">
        <f>'[1]st-detail'!G59</f>
        <v>1.53</v>
      </c>
      <c r="H47" s="6">
        <f>'[1]st-detail'!H59</f>
        <v>1.26</v>
      </c>
      <c r="I47" s="6">
        <f>'[1]st-detail'!I59</f>
        <v>1.02</v>
      </c>
      <c r="J47" s="6">
        <f>'[1]st-detail'!J59</f>
        <v>2.18</v>
      </c>
      <c r="K47" s="6">
        <f>'[1]st-detail'!K59</f>
        <v>1.04</v>
      </c>
      <c r="L47" s="6">
        <f>'[1]st-detail'!L59</f>
        <v>1.2</v>
      </c>
      <c r="M47" s="6">
        <f>'[1]st-detail'!M59</f>
        <v>1.8</v>
      </c>
      <c r="N47" s="21">
        <f aca="true" t="shared" si="24" ref="N47:N54">SUM(B47:M47)</f>
        <v>17.16</v>
      </c>
    </row>
    <row r="48" spans="1:14" ht="23.25">
      <c r="A48" s="19">
        <v>2539</v>
      </c>
      <c r="B48" s="8">
        <f>'[2]st-detail'!B59</f>
        <v>1.12</v>
      </c>
      <c r="C48" s="8">
        <f>'[2]st-detail'!C59</f>
        <v>3.62</v>
      </c>
      <c r="D48" s="8">
        <f>'[2]st-detail'!D59</f>
        <v>1.25</v>
      </c>
      <c r="E48" s="8">
        <f>'[2]st-detail'!E59</f>
        <v>2.28</v>
      </c>
      <c r="F48" s="8">
        <f>'[2]st-detail'!F59</f>
        <v>0.78</v>
      </c>
      <c r="G48" s="8">
        <f>'[2]st-detail'!G59</f>
        <v>1.4</v>
      </c>
      <c r="H48" s="8">
        <f>'[2]st-detail'!H59</f>
        <v>1.84</v>
      </c>
      <c r="I48" s="8">
        <f>'[2]st-detail'!I59</f>
        <v>1.28</v>
      </c>
      <c r="J48" s="8">
        <f>'[2]st-detail'!J59</f>
        <v>1.68</v>
      </c>
      <c r="K48" s="8">
        <f>'[2]st-detail'!K59</f>
        <v>1.33</v>
      </c>
      <c r="L48" s="8">
        <f>'[2]st-detail'!L59</f>
        <v>1.46</v>
      </c>
      <c r="M48" s="8">
        <f>'[2]st-detail'!M59</f>
        <v>2.07</v>
      </c>
      <c r="N48" s="22">
        <f t="shared" si="24"/>
        <v>20.11</v>
      </c>
    </row>
    <row r="49" spans="1:14" ht="23.25">
      <c r="A49" s="19">
        <v>2540</v>
      </c>
      <c r="B49" s="8">
        <f>'[3]st-detail'!B63</f>
        <v>2.25</v>
      </c>
      <c r="C49" s="8">
        <f>'[3]st-detail'!C63</f>
        <v>1.86</v>
      </c>
      <c r="D49" s="8">
        <f>'[3]st-detail'!D63</f>
        <v>2.16</v>
      </c>
      <c r="E49" s="8">
        <f>'[3]st-detail'!E63</f>
        <v>2.2</v>
      </c>
      <c r="F49" s="8">
        <f>'[3]st-detail'!F63</f>
        <v>1.15</v>
      </c>
      <c r="G49" s="8">
        <f>'[3]st-detail'!G63</f>
        <v>1.211</v>
      </c>
      <c r="H49" s="8">
        <f>'[3]st-detail'!H63</f>
        <v>2.715</v>
      </c>
      <c r="I49" s="8">
        <f>'[3]st-detail'!I63</f>
        <v>2.037</v>
      </c>
      <c r="J49" s="8">
        <f>'[3]st-detail'!J63</f>
        <v>2.71</v>
      </c>
      <c r="K49" s="8">
        <f>'[3]st-detail'!K63</f>
        <v>2.77</v>
      </c>
      <c r="L49" s="8">
        <f>'[3]st-detail'!L63</f>
        <v>3.47</v>
      </c>
      <c r="M49" s="8">
        <f>'[3]st-detail'!M63</f>
        <v>3.91</v>
      </c>
      <c r="N49" s="22">
        <f t="shared" si="24"/>
        <v>28.443</v>
      </c>
    </row>
    <row r="50" spans="1:14" ht="23.25">
      <c r="A50" s="19">
        <v>2541</v>
      </c>
      <c r="B50" s="8">
        <f>'[4]st-detail'!B63</f>
        <v>3.91</v>
      </c>
      <c r="C50" s="8">
        <f>'[4]st-detail'!C63</f>
        <v>4.34</v>
      </c>
      <c r="D50" s="8">
        <f>'[4]st-detail'!D63</f>
        <v>2.59</v>
      </c>
      <c r="E50" s="8">
        <f>'[4]st-detail'!E63</f>
        <v>3.72</v>
      </c>
      <c r="F50" s="8">
        <f>'[4]st-detail'!F63</f>
        <v>2.91</v>
      </c>
      <c r="G50" s="8">
        <f>'[4]st-detail'!G63</f>
        <v>7.46</v>
      </c>
      <c r="H50" s="8">
        <f>'[4]st-detail'!H63</f>
        <v>3.6</v>
      </c>
      <c r="I50" s="8">
        <f>'[4]st-detail'!I63</f>
        <v>1.88</v>
      </c>
      <c r="J50" s="8">
        <f>'[4]st-detail'!J63</f>
        <v>3.57</v>
      </c>
      <c r="K50" s="8">
        <f>'[4]st-detail'!K63</f>
        <v>1.38</v>
      </c>
      <c r="L50" s="8">
        <f>'[4]st-detail'!L63</f>
        <v>2.32</v>
      </c>
      <c r="M50" s="8">
        <f>'[4]st-detail'!M63</f>
        <v>2.42</v>
      </c>
      <c r="N50" s="22">
        <f t="shared" si="24"/>
        <v>40.1</v>
      </c>
    </row>
    <row r="51" spans="1:14" ht="23.25">
      <c r="A51" s="19">
        <v>2542</v>
      </c>
      <c r="B51" s="8">
        <f>'[5]st-detail'!B65</f>
        <v>3.87</v>
      </c>
      <c r="C51" s="8">
        <f>'[5]st-detail'!C65</f>
        <v>2.17</v>
      </c>
      <c r="D51" s="8">
        <f>'[5]st-detail'!D65</f>
        <v>2.71</v>
      </c>
      <c r="E51" s="8">
        <f>'[5]st-detail'!E65</f>
        <v>2.39</v>
      </c>
      <c r="F51" s="8">
        <f>'[5]st-detail'!F65</f>
        <v>2.27</v>
      </c>
      <c r="G51" s="8">
        <f>'[5]st-detail'!G65</f>
        <v>1.59</v>
      </c>
      <c r="H51" s="8">
        <f>'[5]st-detail'!H65</f>
        <v>1.77</v>
      </c>
      <c r="I51" s="8">
        <f>'[5]st-detail'!I65</f>
        <v>1.05</v>
      </c>
      <c r="J51" s="8">
        <f>'[5]st-detail'!J65</f>
        <v>2.04</v>
      </c>
      <c r="K51" s="8">
        <f>'[5]st-detail'!K65</f>
        <v>0.79</v>
      </c>
      <c r="L51" s="8">
        <f>'[5]st-detail'!L65</f>
        <v>1.57</v>
      </c>
      <c r="M51" s="8">
        <f>'[5]st-detail'!M65</f>
        <v>2.52</v>
      </c>
      <c r="N51" s="22">
        <f t="shared" si="24"/>
        <v>24.74</v>
      </c>
    </row>
    <row r="52" spans="1:14" ht="23.25">
      <c r="A52" s="19">
        <v>2543</v>
      </c>
      <c r="B52" s="8">
        <f>'[6]st-detail'!B65</f>
        <v>1.69</v>
      </c>
      <c r="C52" s="8">
        <f>'[6]st-detail'!C65</f>
        <v>3.14</v>
      </c>
      <c r="D52" s="8">
        <f>'[6]st-detail'!D65</f>
        <v>2.99</v>
      </c>
      <c r="E52" s="8">
        <f>'[6]st-detail'!E65</f>
        <v>1.17</v>
      </c>
      <c r="F52" s="8">
        <f>'[6]st-detail'!F65</f>
        <v>2.74</v>
      </c>
      <c r="G52" s="8">
        <f>'[6]st-detail'!G65</f>
        <v>3.29</v>
      </c>
      <c r="H52" s="8">
        <f>'[6]st-detail'!H65</f>
        <v>2.36</v>
      </c>
      <c r="I52" s="8">
        <f>'[6]st-detail'!I65</f>
        <v>2.2</v>
      </c>
      <c r="J52" s="8">
        <f>'[6]st-detail'!J65</f>
        <v>2.36</v>
      </c>
      <c r="K52" s="8">
        <f>'[6]st-detail'!K65</f>
        <v>1.48</v>
      </c>
      <c r="L52" s="8">
        <f>'[6]st-detail'!L65</f>
        <v>3.44</v>
      </c>
      <c r="M52" s="8">
        <f>'[6]st-detail'!M65</f>
        <v>20.82</v>
      </c>
      <c r="N52" s="22">
        <f t="shared" si="24"/>
        <v>47.68</v>
      </c>
    </row>
    <row r="53" spans="1:14" ht="23.25">
      <c r="A53" s="19">
        <v>2544</v>
      </c>
      <c r="B53" s="8">
        <f>'[8]st-detail'!B64</f>
        <v>2.98</v>
      </c>
      <c r="C53" s="8">
        <f>'[8]st-detail'!C64</f>
        <v>3.57</v>
      </c>
      <c r="D53" s="8">
        <f>'[8]st-detail'!D64</f>
        <v>2.92</v>
      </c>
      <c r="E53" s="8">
        <f>'[8]st-detail'!E64</f>
        <v>3.21</v>
      </c>
      <c r="F53" s="8">
        <f>'[8]st-detail'!F64</f>
        <v>2.73</v>
      </c>
      <c r="G53" s="8">
        <f>'[8]st-detail'!G64</f>
        <v>2.5</v>
      </c>
      <c r="H53" s="8">
        <f>'[8]st-detail'!H64</f>
        <v>2.42</v>
      </c>
      <c r="I53" s="8">
        <f>'[8]st-detail'!I64</f>
        <v>2.94</v>
      </c>
      <c r="J53" s="8">
        <f>'[8]st-detail'!J64</f>
        <v>2.35</v>
      </c>
      <c r="K53" s="8">
        <f>'[8]st-detail'!K64</f>
        <v>2.78</v>
      </c>
      <c r="L53" s="8">
        <f>'[8]st-detail'!L64</f>
        <v>2.17</v>
      </c>
      <c r="M53" s="8">
        <f>'[8]st-detail'!M64</f>
        <v>5.09</v>
      </c>
      <c r="N53" s="22">
        <f t="shared" si="24"/>
        <v>35.66</v>
      </c>
    </row>
    <row r="54" spans="1:14" ht="23.25">
      <c r="A54" s="19">
        <v>2545</v>
      </c>
      <c r="B54" s="8">
        <f>'[7]st-detail'!B$66</f>
        <v>3.54</v>
      </c>
      <c r="C54" s="8">
        <f>'[7]st-detail'!C66</f>
        <v>4.17</v>
      </c>
      <c r="D54" s="8">
        <f>'[7]st-detail'!D66</f>
        <v>2.51</v>
      </c>
      <c r="E54" s="8">
        <f>'[7]st-detail'!E66</f>
        <v>2.82</v>
      </c>
      <c r="F54" s="8">
        <f>'[7]st-detail'!F66</f>
        <v>2.64</v>
      </c>
      <c r="G54" s="8">
        <f>'[7]st-detail'!G66</f>
        <v>3.03</v>
      </c>
      <c r="H54" s="8">
        <f>'[7]st-detail'!H66</f>
        <v>2.43</v>
      </c>
      <c r="I54" s="8">
        <f>'[7]st-detail'!I66</f>
        <v>1.56</v>
      </c>
      <c r="J54" s="8">
        <f>'[7]st-detail'!J66</f>
        <v>2.33</v>
      </c>
      <c r="K54" s="8">
        <f>'[7]st-detail'!K66</f>
        <v>7.84</v>
      </c>
      <c r="L54" s="8">
        <f>'[7]st-detail'!L66</f>
        <v>4.23</v>
      </c>
      <c r="M54" s="8">
        <f>'[7]st-detail'!M66</f>
        <v>3.88</v>
      </c>
      <c r="N54" s="22">
        <f t="shared" si="24"/>
        <v>40.98000000000001</v>
      </c>
    </row>
    <row r="55" spans="1:14" ht="23.25">
      <c r="A55" s="19">
        <v>2546</v>
      </c>
      <c r="B55" s="8">
        <f>'[10]st-detail'!B$72</f>
        <v>4.95181686</v>
      </c>
      <c r="C55" s="8">
        <f>'[10]st-detail'!C$72</f>
        <v>5.821854940000001</v>
      </c>
      <c r="D55" s="8">
        <f>'[10]st-detail'!D$72</f>
        <v>6.59247693</v>
      </c>
      <c r="E55" s="8">
        <f>'[10]st-detail'!E$72</f>
        <v>4.65760724</v>
      </c>
      <c r="F55" s="8">
        <f>'[10]st-detail'!F$72</f>
        <v>6.13118262</v>
      </c>
      <c r="G55" s="8">
        <f>'[10]st-detail'!G$72</f>
        <v>5.668288</v>
      </c>
      <c r="H55" s="8">
        <f>'[10]st-detail'!H$72</f>
        <v>4.69035708</v>
      </c>
      <c r="I55" s="8">
        <f>'[10]st-detail'!I$72</f>
        <v>4.01048461</v>
      </c>
      <c r="J55" s="8">
        <f>'[10]st-detail'!J$72</f>
        <v>4.05846099</v>
      </c>
      <c r="K55" s="8">
        <f>'[10]st-detail'!K$72</f>
        <v>3.866148</v>
      </c>
      <c r="L55" s="8">
        <f>'[10]st-detail'!L$72</f>
        <v>3.22744345</v>
      </c>
      <c r="M55" s="8">
        <f>'[10]st-detail'!M$72</f>
        <v>6.9414579000000005</v>
      </c>
      <c r="N55" s="22">
        <f aca="true" t="shared" si="25" ref="N55:N60">SUM(B55:M55)</f>
        <v>60.61757862000001</v>
      </c>
    </row>
    <row r="56" spans="1:14" ht="23.25">
      <c r="A56" s="19">
        <v>2547</v>
      </c>
      <c r="B56" s="8">
        <f>'[9]st-detail'!B$72</f>
        <v>4.2759339</v>
      </c>
      <c r="C56" s="8">
        <f>'[9]st-detail'!C$72</f>
        <v>7.09625652</v>
      </c>
      <c r="D56" s="8">
        <f>'[9]st-detail'!D$72</f>
        <v>8.414959880000001</v>
      </c>
      <c r="E56" s="8">
        <f>'[9]st-detail'!E$72</f>
        <v>3.4081142</v>
      </c>
      <c r="F56" s="8">
        <f>'[9]st-detail'!F$72</f>
        <v>7.059113</v>
      </c>
      <c r="G56" s="8">
        <f>'[9]st-detail'!G$72</f>
        <v>6.2701222</v>
      </c>
      <c r="H56" s="8">
        <f>'[9]st-detail'!H$72</f>
        <v>6.344726769999999</v>
      </c>
      <c r="I56" s="8">
        <f>'[9]st-detail'!I$72</f>
        <v>3.549652</v>
      </c>
      <c r="J56" s="8">
        <f>'[9]st-detail'!J$72</f>
        <v>3.69306907</v>
      </c>
      <c r="K56" s="8">
        <f>'[9]st-detail'!K$72</f>
        <v>3.699319</v>
      </c>
      <c r="L56" s="8">
        <f>'[9]st-detail'!L$72</f>
        <v>5.05287078</v>
      </c>
      <c r="M56" s="8">
        <f>'[9]st-detail'!M$72</f>
        <v>9.020562</v>
      </c>
      <c r="N56" s="22">
        <f t="shared" si="25"/>
        <v>67.88469932000001</v>
      </c>
    </row>
    <row r="57" spans="1:14" ht="23.25">
      <c r="A57" s="19">
        <v>2548</v>
      </c>
      <c r="B57" s="8">
        <f>'[11]st-detail'!B$72</f>
        <v>6.523267</v>
      </c>
      <c r="C57" s="8">
        <f>'[11]st-detail'!C$72</f>
        <v>6.95122459</v>
      </c>
      <c r="D57" s="8">
        <f>'[11]st-detail'!D$72</f>
        <v>7.373413</v>
      </c>
      <c r="E57" s="8">
        <f>'[11]st-detail'!E$72</f>
        <v>5.248273</v>
      </c>
      <c r="F57" s="8">
        <f>'[11]st-detail'!F$72</f>
        <v>3.986014</v>
      </c>
      <c r="G57" s="8">
        <f>'[11]st-detail'!G$72</f>
        <v>6.556221</v>
      </c>
      <c r="H57" s="8">
        <f>'[11]st-detail'!H$72</f>
        <v>4.308821</v>
      </c>
      <c r="I57" s="8">
        <f>'[11]st-detail'!I$72</f>
        <v>6.273282</v>
      </c>
      <c r="J57" s="8">
        <f>'[11]st-detail'!J$72</f>
        <v>4.280274</v>
      </c>
      <c r="K57" s="8">
        <f>'[11]st-detail'!K$72</f>
        <v>5.254234</v>
      </c>
      <c r="L57" s="8">
        <f>'[11]st-detail'!L$72</f>
        <v>5.247733</v>
      </c>
      <c r="M57" s="8">
        <f>'[11]st-detail'!M$72</f>
        <v>7.592542</v>
      </c>
      <c r="N57" s="22">
        <f t="shared" si="25"/>
        <v>69.59529859</v>
      </c>
    </row>
    <row r="58" spans="1:14" ht="23.25">
      <c r="A58" s="19">
        <v>2549</v>
      </c>
      <c r="B58" s="8">
        <f>'[12]st-detail'!B$72</f>
        <v>8.101049</v>
      </c>
      <c r="C58" s="8">
        <f>'[12]st-detail'!C$72</f>
        <v>5.65732732</v>
      </c>
      <c r="D58" s="8">
        <f>'[12]st-detail'!D$72</f>
        <v>4.615384</v>
      </c>
      <c r="E58" s="8">
        <f>'[12]st-detail'!E$72</f>
        <v>5.481335</v>
      </c>
      <c r="F58" s="8">
        <f>'[12]st-detail'!F$72</f>
        <v>7.419114</v>
      </c>
      <c r="G58" s="8">
        <f>'[12]st-detail'!G$72</f>
        <v>5.826969</v>
      </c>
      <c r="H58" s="8">
        <f>'[12]st-detail'!H$72</f>
        <v>5.269637</v>
      </c>
      <c r="I58" s="8">
        <f>'[12]st-detail'!I$72</f>
        <v>6.129894</v>
      </c>
      <c r="J58" s="8">
        <f>'[12]st-detail'!J$72</f>
        <v>4.505539</v>
      </c>
      <c r="K58" s="8">
        <f>'[12]st-detail'!K$72</f>
        <v>5.92926336</v>
      </c>
      <c r="L58" s="8">
        <f>'[12]st-detail'!L$72</f>
        <v>4.853903</v>
      </c>
      <c r="M58" s="8">
        <f>'[12]st-detail'!M$72</f>
        <v>9.708643</v>
      </c>
      <c r="N58" s="22">
        <f t="shared" si="25"/>
        <v>73.49805768</v>
      </c>
    </row>
    <row r="59" spans="1:14" ht="23.25">
      <c r="A59" s="19">
        <v>2550</v>
      </c>
      <c r="B59" s="8">
        <f>'[13]st-detail'!B$72</f>
        <v>5.947832</v>
      </c>
      <c r="C59" s="8">
        <f>'[13]st-detail'!C$72</f>
        <v>5.987745</v>
      </c>
      <c r="D59" s="8">
        <f>'[13]st-detail'!D$72</f>
        <v>5.846622</v>
      </c>
      <c r="E59" s="8">
        <f>'[13]st-detail'!E$72</f>
        <v>6.55014</v>
      </c>
      <c r="F59" s="8">
        <f>'[13]st-detail'!F$72</f>
        <v>5.458736</v>
      </c>
      <c r="G59" s="8">
        <f>'[13]st-detail'!G$72</f>
        <v>6.353764</v>
      </c>
      <c r="H59" s="8">
        <f>'[13]st-detail'!H$72</f>
        <v>6.43455</v>
      </c>
      <c r="I59" s="8">
        <f>'[13]st-detail'!I$72</f>
        <v>5.04664</v>
      </c>
      <c r="J59" s="8">
        <f>'[13]st-detail'!J$72</f>
        <v>6.412746</v>
      </c>
      <c r="K59" s="8">
        <f>'[13]st-detail'!K$72</f>
        <v>4.511643</v>
      </c>
      <c r="L59" s="8">
        <f>'[13]st-detail'!L$72</f>
        <v>6.981256</v>
      </c>
      <c r="M59" s="8">
        <f>'[13]st-detail'!M$72</f>
        <v>9.364626</v>
      </c>
      <c r="N59" s="22">
        <f t="shared" si="25"/>
        <v>74.8963</v>
      </c>
    </row>
    <row r="60" spans="1:14" ht="23.25">
      <c r="A60" s="19">
        <v>2551</v>
      </c>
      <c r="B60" s="8">
        <f>'[14]st-detail'!B$72</f>
        <v>7.613806</v>
      </c>
      <c r="C60" s="8">
        <f>'[14]st-detail'!C$72</f>
        <v>6.659337</v>
      </c>
      <c r="D60" s="8">
        <f>'[14]st-detail'!D$72</f>
        <v>8.552609</v>
      </c>
      <c r="E60" s="8">
        <f>'[14]st-detail'!E$72</f>
        <v>5.301446</v>
      </c>
      <c r="F60" s="8">
        <f>'[14]st-detail'!F$72</f>
        <v>4.95251</v>
      </c>
      <c r="G60" s="8">
        <f>'[14]st-detail'!G$72</f>
        <v>4.237411</v>
      </c>
      <c r="H60" s="8">
        <f>'[14]st-detail'!H$72</f>
        <v>8.919313</v>
      </c>
      <c r="I60" s="8">
        <f>'[14]st-detail'!I$72</f>
        <v>8.549479</v>
      </c>
      <c r="J60" s="8">
        <f>'[14]st-detail'!J$72</f>
        <v>5.595318</v>
      </c>
      <c r="K60" s="8">
        <f>'[14]st-detail'!K$72</f>
        <v>8.399387</v>
      </c>
      <c r="L60" s="8">
        <f>'[14]st-detail'!L$72</f>
        <v>8.28614</v>
      </c>
      <c r="M60" s="8">
        <f>'[14]st-detail'!M$72</f>
        <v>8.960516</v>
      </c>
      <c r="N60" s="22">
        <f t="shared" si="25"/>
        <v>86.027272</v>
      </c>
    </row>
    <row r="61" spans="1:25" ht="23.25">
      <c r="A61" s="19">
        <v>2552</v>
      </c>
      <c r="B61" s="8">
        <f>'[15]st-detail'!B$72</f>
        <v>8.67978</v>
      </c>
      <c r="C61" s="8">
        <f>'[15]st-detail'!C$72</f>
        <v>7.057538</v>
      </c>
      <c r="D61" s="8">
        <f>'[15]st-detail'!D$72</f>
        <v>8.811826</v>
      </c>
      <c r="E61" s="8">
        <f>'[15]st-detail'!E$72</f>
        <v>5.045986</v>
      </c>
      <c r="F61" s="8">
        <f>'[15]st-detail'!F$72</f>
        <v>4.861455</v>
      </c>
      <c r="G61" s="8">
        <f>'[15]st-detail'!G$72</f>
        <v>6.931207</v>
      </c>
      <c r="H61" s="8">
        <f>'[15]st-detail'!H$72</f>
        <v>3.385079</v>
      </c>
      <c r="I61" s="8">
        <f>'[15]st-detail'!I$72</f>
        <v>7.19643</v>
      </c>
      <c r="J61" s="8">
        <f>'[15]st-detail'!J$72</f>
        <v>5.645622</v>
      </c>
      <c r="K61" s="8">
        <f>'[15]st-detail'!K$72</f>
        <v>6.344637</v>
      </c>
      <c r="L61" s="8">
        <f>'[15]st-detail'!L$72</f>
        <v>7.214361</v>
      </c>
      <c r="M61" s="8">
        <f>'[15]st-detail'!M$72</f>
        <v>7.786626</v>
      </c>
      <c r="N61" s="22">
        <f>SUM(B61:M61)</f>
        <v>78.96054699999999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s="68" customFormat="1" ht="23.25">
      <c r="A62" s="19">
        <v>2553</v>
      </c>
      <c r="B62" s="8">
        <f>'[16]st-detail'!B$72</f>
        <v>7.831683</v>
      </c>
      <c r="C62" s="8">
        <f>'[16]st-detail'!C$72</f>
        <v>7.514547</v>
      </c>
      <c r="D62" s="8">
        <f>'[16]st-detail'!D$72</f>
        <v>5.953557</v>
      </c>
      <c r="E62" s="8">
        <f>'[16]st-detail'!E$72</f>
        <v>6.193845</v>
      </c>
      <c r="F62" s="8">
        <f>'[16]st-detail'!F$72</f>
        <v>8.105439</v>
      </c>
      <c r="G62" s="8">
        <f>'[16]st-detail'!G$72</f>
        <v>5.370115</v>
      </c>
      <c r="H62" s="8">
        <f>'[16]st-detail'!H$72</f>
        <v>4.23183</v>
      </c>
      <c r="I62" s="8">
        <f>'[16]st-detail'!I$72</f>
        <v>4.922915</v>
      </c>
      <c r="J62" s="8">
        <f>'[16]st-detail'!J$72</f>
        <v>5.659406</v>
      </c>
      <c r="K62" s="8">
        <f>'[16]st-detail'!K$72</f>
        <v>6.759555</v>
      </c>
      <c r="L62" s="8">
        <f>'[16]st-detail'!L$72</f>
        <v>5.81367</v>
      </c>
      <c r="M62" s="8">
        <f>'[16]st-detail'!M$72</f>
        <v>8.235258</v>
      </c>
      <c r="N62" s="22">
        <f>SUM(B62:M62)</f>
        <v>76.59182</v>
      </c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1:25" s="68" customFormat="1" ht="23.25">
      <c r="A63" s="19">
        <v>2554</v>
      </c>
      <c r="B63" s="8">
        <f>'[17]st-detail'!B$72</f>
        <v>6.467892</v>
      </c>
      <c r="C63" s="8">
        <f>'[17]st-detail'!C$72</f>
        <v>6.152235</v>
      </c>
      <c r="D63" s="8">
        <f>'[17]st-detail'!D$72</f>
        <v>4.894097</v>
      </c>
      <c r="E63" s="8">
        <f>'[17]st-detail'!E$72</f>
        <v>5.69494</v>
      </c>
      <c r="F63" s="8">
        <f>'[17]st-detail'!F$72</f>
        <v>6.456569</v>
      </c>
      <c r="G63" s="8">
        <f>'[17]st-detail'!G$72</f>
        <v>6.376733</v>
      </c>
      <c r="H63" s="8">
        <f>'[17]st-detail'!H$72</f>
        <v>5.278494</v>
      </c>
      <c r="I63" s="8">
        <f>'[17]st-detail'!I$72</f>
        <v>7.926384</v>
      </c>
      <c r="J63" s="8">
        <f>'[17]st-detail'!J$72</f>
        <v>6.671867</v>
      </c>
      <c r="K63" s="8">
        <f>'[17]st-detail'!K$72</f>
        <v>5.857258</v>
      </c>
      <c r="L63" s="8">
        <f>'[17]st-detail'!L$72</f>
        <v>7.681965</v>
      </c>
      <c r="M63" s="8">
        <f>'[17]st-detail'!M$72</f>
        <v>11.696113</v>
      </c>
      <c r="N63" s="22">
        <f>SUM(B63:M63)</f>
        <v>81.154547</v>
      </c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25" s="68" customFormat="1" ht="23.25">
      <c r="A64" s="19">
        <v>2555</v>
      </c>
      <c r="B64" s="8">
        <f>'[18]st-detail'!B$72</f>
        <v>10.805577</v>
      </c>
      <c r="C64" s="8">
        <f>'[18]st-detail'!C$72</f>
        <v>8.191985</v>
      </c>
      <c r="D64" s="8">
        <f>'[18]st-detail'!D$72</f>
        <v>4.327705</v>
      </c>
      <c r="E64" s="8">
        <f>'[18]st-detail'!E$72</f>
        <v>7.669233</v>
      </c>
      <c r="F64" s="8">
        <f>'[18]st-detail'!F$72</f>
        <v>8.508387</v>
      </c>
      <c r="G64" s="8">
        <f>'[18]st-detail'!G$72</f>
        <v>9.724283</v>
      </c>
      <c r="H64" s="8">
        <f>'[18]st-detail'!H$72</f>
        <v>9.499119</v>
      </c>
      <c r="I64" s="8">
        <f>'[18]st-detail'!I$72</f>
        <v>8.963708</v>
      </c>
      <c r="J64" s="8">
        <f>'[18]st-detail'!J$72</f>
        <v>6.606539</v>
      </c>
      <c r="K64" s="8">
        <f>'[18]st-detail'!K$72</f>
        <v>8.497086</v>
      </c>
      <c r="L64" s="8">
        <f>'[18]st-detail'!L$72</f>
        <v>8.546449</v>
      </c>
      <c r="M64" s="8">
        <f>'[18]st-detail'!M$72</f>
        <v>12.824872</v>
      </c>
      <c r="N64" s="22">
        <f>SUM(B64:M64)</f>
        <v>104.164943</v>
      </c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s="68" customFormat="1" ht="23.25">
      <c r="A65" s="20">
        <v>2556</v>
      </c>
      <c r="B65" s="9">
        <f>'[19]st-detail'!B$72</f>
        <v>14.256928</v>
      </c>
      <c r="C65" s="9">
        <f>'[19]st-detail'!C$72</f>
        <v>11.025888</v>
      </c>
      <c r="D65" s="9">
        <f>'[19]st-detail'!D$72</f>
        <v>9.515482</v>
      </c>
      <c r="E65" s="9">
        <f>'[19]st-detail'!E$72</f>
        <v>6.672116</v>
      </c>
      <c r="F65" s="9">
        <f>'[19]st-detail'!F$72</f>
        <v>8.497988</v>
      </c>
      <c r="G65" s="9">
        <f>'[19]st-detail'!G$72</f>
        <v>8.585114</v>
      </c>
      <c r="H65" s="9">
        <f>'[19]st-detail'!H$72</f>
        <v>8.063828</v>
      </c>
      <c r="I65" s="9">
        <f>'[19]st-detail'!I$72</f>
        <v>7.78336</v>
      </c>
      <c r="J65" s="9">
        <f>'[19]st-detail'!J$72</f>
        <v>8.554396</v>
      </c>
      <c r="K65" s="9">
        <f>'[19]st-detail'!K$72</f>
        <v>6.96683</v>
      </c>
      <c r="L65" s="9">
        <f>'[19]st-detail'!L$72</f>
        <v>0</v>
      </c>
      <c r="M65" s="9">
        <f>'[19]st-detail'!M$72</f>
        <v>0</v>
      </c>
      <c r="N65" s="23">
        <f>SUM(B65:M65)</f>
        <v>89.92193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75" zoomScaleNormal="75" zoomScalePageLayoutView="0" workbookViewId="0" topLeftCell="A40">
      <selection activeCell="A67" sqref="A67:IV67"/>
    </sheetView>
  </sheetViews>
  <sheetFormatPr defaultColWidth="9.33203125" defaultRowHeight="21"/>
  <cols>
    <col min="1" max="1" width="23.83203125" style="0" customWidth="1"/>
    <col min="2" max="13" width="12.16015625" style="0" customWidth="1"/>
    <col min="14" max="14" width="13.5" style="33" customWidth="1"/>
  </cols>
  <sheetData>
    <row r="1" spans="1:14" ht="30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0.124</v>
      </c>
      <c r="C5" s="6">
        <f t="shared" si="0"/>
        <v>0.1436</v>
      </c>
      <c r="D5" s="6">
        <f t="shared" si="0"/>
        <v>0.16082</v>
      </c>
      <c r="E5" s="6">
        <f t="shared" si="0"/>
        <v>0.0625</v>
      </c>
      <c r="F5" s="6">
        <f t="shared" si="0"/>
        <v>0.1113</v>
      </c>
      <c r="G5" s="6">
        <f t="shared" si="0"/>
        <v>0.1326</v>
      </c>
      <c r="H5" s="6">
        <f t="shared" si="0"/>
        <v>0.06086</v>
      </c>
      <c r="I5" s="6">
        <f t="shared" si="0"/>
        <v>0.1813</v>
      </c>
      <c r="J5" s="6">
        <f t="shared" si="0"/>
        <v>0.24</v>
      </c>
      <c r="K5" s="6">
        <f t="shared" si="0"/>
        <v>0.3113</v>
      </c>
      <c r="L5" s="6">
        <f t="shared" si="0"/>
        <v>0.30000000000000004</v>
      </c>
      <c r="M5" s="6">
        <f t="shared" si="0"/>
        <v>0.129</v>
      </c>
      <c r="N5" s="21">
        <f aca="true" t="shared" si="1" ref="N5:N11">SUM(B5:M5)</f>
        <v>1.9572800000000001</v>
      </c>
    </row>
    <row r="6" spans="1:14" ht="23.25">
      <c r="A6" s="19">
        <v>2539</v>
      </c>
      <c r="B6" s="8">
        <f aca="true" t="shared" si="2" ref="B6:M6">SUM(B27,B48)</f>
        <v>0.113</v>
      </c>
      <c r="C6" s="8">
        <f t="shared" si="2"/>
        <v>0.2334</v>
      </c>
      <c r="D6" s="8">
        <f t="shared" si="2"/>
        <v>0.183</v>
      </c>
      <c r="E6" s="8">
        <f t="shared" si="2"/>
        <v>0.138</v>
      </c>
      <c r="F6" s="8">
        <f t="shared" si="2"/>
        <v>0.0959</v>
      </c>
      <c r="G6" s="8">
        <f t="shared" si="2"/>
        <v>0.109</v>
      </c>
      <c r="H6" s="8">
        <f t="shared" si="2"/>
        <v>0.1145</v>
      </c>
      <c r="I6" s="8">
        <f t="shared" si="2"/>
        <v>0.0828</v>
      </c>
      <c r="J6" s="8">
        <f t="shared" si="2"/>
        <v>0.08919999999999999</v>
      </c>
      <c r="K6" s="8">
        <f t="shared" si="2"/>
        <v>0.233</v>
      </c>
      <c r="L6" s="8">
        <f t="shared" si="2"/>
        <v>0.2122</v>
      </c>
      <c r="M6" s="8">
        <f t="shared" si="2"/>
        <v>0.09670000000000001</v>
      </c>
      <c r="N6" s="22">
        <f t="shared" si="1"/>
        <v>1.7007</v>
      </c>
    </row>
    <row r="7" spans="1:14" ht="23.25">
      <c r="A7" s="19">
        <v>2540</v>
      </c>
      <c r="B7" s="8">
        <f aca="true" t="shared" si="3" ref="B7:M7">SUM(B28,B49)</f>
        <v>0.096</v>
      </c>
      <c r="C7" s="8">
        <f t="shared" si="3"/>
        <v>0.24200000000000002</v>
      </c>
      <c r="D7" s="8">
        <f t="shared" si="3"/>
        <v>0.425</v>
      </c>
      <c r="E7" s="8">
        <f t="shared" si="3"/>
        <v>0.2229</v>
      </c>
      <c r="F7" s="8">
        <f t="shared" si="3"/>
        <v>0.127</v>
      </c>
      <c r="G7" s="8">
        <f t="shared" si="3"/>
        <v>0.0844</v>
      </c>
      <c r="H7" s="8">
        <f t="shared" si="3"/>
        <v>0.10980000000000001</v>
      </c>
      <c r="I7" s="8">
        <f t="shared" si="3"/>
        <v>0.1416</v>
      </c>
      <c r="J7" s="8">
        <f t="shared" si="3"/>
        <v>0.5910000000000001</v>
      </c>
      <c r="K7" s="8">
        <f t="shared" si="3"/>
        <v>1.818</v>
      </c>
      <c r="L7" s="8">
        <f t="shared" si="3"/>
        <v>1.232</v>
      </c>
      <c r="M7" s="8">
        <f t="shared" si="3"/>
        <v>2.2729999999999997</v>
      </c>
      <c r="N7" s="22">
        <f t="shared" si="1"/>
        <v>7.3627</v>
      </c>
    </row>
    <row r="8" spans="1:14" ht="23.25">
      <c r="A8" s="19">
        <v>2541</v>
      </c>
      <c r="B8" s="8">
        <f aca="true" t="shared" si="4" ref="B8:M8">SUM(B29,B50)</f>
        <v>1.05</v>
      </c>
      <c r="C8" s="8">
        <f t="shared" si="4"/>
        <v>1.285</v>
      </c>
      <c r="D8" s="8">
        <f t="shared" si="4"/>
        <v>0.957</v>
      </c>
      <c r="E8" s="8">
        <f t="shared" si="4"/>
        <v>0.303</v>
      </c>
      <c r="F8" s="8">
        <f t="shared" si="4"/>
        <v>0.13</v>
      </c>
      <c r="G8" s="8">
        <f t="shared" si="4"/>
        <v>1.47</v>
      </c>
      <c r="H8" s="8">
        <f t="shared" si="4"/>
        <v>0.296</v>
      </c>
      <c r="I8" s="8">
        <f t="shared" si="4"/>
        <v>0.14</v>
      </c>
      <c r="J8" s="8">
        <f t="shared" si="4"/>
        <v>1.1600000000000001</v>
      </c>
      <c r="K8" s="8">
        <f t="shared" si="4"/>
        <v>0.93</v>
      </c>
      <c r="L8" s="8">
        <f t="shared" si="4"/>
        <v>2.63</v>
      </c>
      <c r="M8" s="8">
        <f t="shared" si="4"/>
        <v>0.8500000000000001</v>
      </c>
      <c r="N8" s="22">
        <f t="shared" si="1"/>
        <v>11.200999999999999</v>
      </c>
    </row>
    <row r="9" spans="1:14" ht="23.25">
      <c r="A9" s="19">
        <v>2542</v>
      </c>
      <c r="B9" s="8">
        <f aca="true" t="shared" si="5" ref="B9:M9">SUM(B30,B51)</f>
        <v>0.22000000000000003</v>
      </c>
      <c r="C9" s="8">
        <f t="shared" si="5"/>
        <v>0.29000000000000004</v>
      </c>
      <c r="D9" s="8">
        <f t="shared" si="5"/>
        <v>0.38</v>
      </c>
      <c r="E9" s="8">
        <f t="shared" si="5"/>
        <v>0.22000000000000003</v>
      </c>
      <c r="F9" s="8">
        <f t="shared" si="5"/>
        <v>0.7200000000000001</v>
      </c>
      <c r="G9" s="8">
        <f t="shared" si="5"/>
        <v>0.41</v>
      </c>
      <c r="H9" s="8">
        <f t="shared" si="5"/>
        <v>1.04</v>
      </c>
      <c r="I9" s="8">
        <f t="shared" si="5"/>
        <v>1.17</v>
      </c>
      <c r="J9" s="8">
        <f t="shared" si="5"/>
        <v>0.32</v>
      </c>
      <c r="K9" s="8">
        <f t="shared" si="5"/>
        <v>0.44000000000000006</v>
      </c>
      <c r="L9" s="8">
        <f t="shared" si="5"/>
        <v>0.7100000000000001</v>
      </c>
      <c r="M9" s="8">
        <f t="shared" si="5"/>
        <v>0.30000000000000004</v>
      </c>
      <c r="N9" s="22">
        <f t="shared" si="1"/>
        <v>6.220000000000001</v>
      </c>
    </row>
    <row r="10" spans="1:14" ht="23.25">
      <c r="A10" s="19">
        <v>2543</v>
      </c>
      <c r="B10" s="8">
        <f aca="true" t="shared" si="6" ref="B10:M10">SUM(B31,B52)</f>
        <v>0.5900000000000001</v>
      </c>
      <c r="C10" s="8">
        <f t="shared" si="6"/>
        <v>1.7060000000000002</v>
      </c>
      <c r="D10" s="8">
        <f t="shared" si="6"/>
        <v>1.5399999999999998</v>
      </c>
      <c r="E10" s="8">
        <f t="shared" si="6"/>
        <v>0.73</v>
      </c>
      <c r="F10" s="8">
        <f t="shared" si="6"/>
        <v>1.3399999999999999</v>
      </c>
      <c r="G10" s="8">
        <f t="shared" si="6"/>
        <v>0.81</v>
      </c>
      <c r="H10" s="8">
        <f t="shared" si="6"/>
        <v>0.77</v>
      </c>
      <c r="I10" s="8">
        <f t="shared" si="6"/>
        <v>0.5900000000000001</v>
      </c>
      <c r="J10" s="8">
        <f t="shared" si="6"/>
        <v>0.6599999999999999</v>
      </c>
      <c r="K10" s="8">
        <f t="shared" si="6"/>
        <v>0.79</v>
      </c>
      <c r="L10" s="8">
        <f t="shared" si="6"/>
        <v>0.93</v>
      </c>
      <c r="M10" s="8">
        <f t="shared" si="6"/>
        <v>0.72</v>
      </c>
      <c r="N10" s="22">
        <f t="shared" si="1"/>
        <v>11.176</v>
      </c>
    </row>
    <row r="11" spans="1:14" ht="23.25">
      <c r="A11" s="19">
        <v>2544</v>
      </c>
      <c r="B11" s="8">
        <f aca="true" t="shared" si="7" ref="B11:M11">SUM(B32,B53)</f>
        <v>0.9</v>
      </c>
      <c r="C11" s="8">
        <f t="shared" si="7"/>
        <v>1.06</v>
      </c>
      <c r="D11" s="8">
        <f t="shared" si="7"/>
        <v>2.2</v>
      </c>
      <c r="E11" s="8">
        <f t="shared" si="7"/>
        <v>0.9400000000000001</v>
      </c>
      <c r="F11" s="8">
        <f t="shared" si="7"/>
        <v>1.03</v>
      </c>
      <c r="G11" s="8">
        <f t="shared" si="7"/>
        <v>0.8400000000000001</v>
      </c>
      <c r="H11" s="8">
        <f t="shared" si="7"/>
        <v>1.02</v>
      </c>
      <c r="I11" s="8">
        <f t="shared" si="7"/>
        <v>1.5599999999999998</v>
      </c>
      <c r="J11" s="8">
        <f t="shared" si="7"/>
        <v>2</v>
      </c>
      <c r="K11" s="8">
        <f t="shared" si="7"/>
        <v>1.07</v>
      </c>
      <c r="L11" s="8">
        <f t="shared" si="7"/>
        <v>1.01</v>
      </c>
      <c r="M11" s="8">
        <f t="shared" si="7"/>
        <v>0.61</v>
      </c>
      <c r="N11" s="22">
        <f t="shared" si="1"/>
        <v>14.24</v>
      </c>
    </row>
    <row r="12" spans="1:14" ht="23.25">
      <c r="A12" s="19">
        <v>2545</v>
      </c>
      <c r="B12" s="8">
        <f aca="true" t="shared" si="8" ref="B12:B21">SUM(B33,B54)</f>
        <v>0.86</v>
      </c>
      <c r="C12" s="8">
        <f aca="true" t="shared" si="9" ref="C12:N12">SUM(C33,C54)</f>
        <v>0.98</v>
      </c>
      <c r="D12" s="8">
        <f t="shared" si="9"/>
        <v>1</v>
      </c>
      <c r="E12" s="8">
        <f t="shared" si="9"/>
        <v>0.5</v>
      </c>
      <c r="F12" s="8">
        <f t="shared" si="9"/>
        <v>1.06</v>
      </c>
      <c r="G12" s="8">
        <f t="shared" si="9"/>
        <v>1.5</v>
      </c>
      <c r="H12" s="8">
        <f t="shared" si="9"/>
        <v>0.87</v>
      </c>
      <c r="I12" s="8">
        <f t="shared" si="9"/>
        <v>1.4100000000000001</v>
      </c>
      <c r="J12" s="8">
        <f t="shared" si="9"/>
        <v>2.42</v>
      </c>
      <c r="K12" s="8">
        <f t="shared" si="9"/>
        <v>2.29</v>
      </c>
      <c r="L12" s="8">
        <f t="shared" si="9"/>
        <v>0.78</v>
      </c>
      <c r="M12" s="8">
        <f t="shared" si="9"/>
        <v>1.22</v>
      </c>
      <c r="N12" s="22">
        <f t="shared" si="9"/>
        <v>14.89</v>
      </c>
    </row>
    <row r="13" spans="1:14" ht="23.25">
      <c r="A13" s="19">
        <v>2546</v>
      </c>
      <c r="B13" s="8">
        <f t="shared" si="8"/>
        <v>1.20622117</v>
      </c>
      <c r="C13" s="8">
        <f aca="true" t="shared" si="10" ref="C13:M13">SUM(C34,C55)</f>
        <v>1.76036456</v>
      </c>
      <c r="D13" s="8">
        <f t="shared" si="10"/>
        <v>3.05489525</v>
      </c>
      <c r="E13" s="8">
        <f t="shared" si="10"/>
        <v>1.25211536</v>
      </c>
      <c r="F13" s="8">
        <f t="shared" si="10"/>
        <v>2.30699136</v>
      </c>
      <c r="G13" s="8">
        <f t="shared" si="10"/>
        <v>1.84200524</v>
      </c>
      <c r="H13" s="8">
        <f t="shared" si="10"/>
        <v>2.04201966</v>
      </c>
      <c r="I13" s="8">
        <f t="shared" si="10"/>
        <v>1.30227916</v>
      </c>
      <c r="J13" s="8">
        <f t="shared" si="10"/>
        <v>1.5255952000000002</v>
      </c>
      <c r="K13" s="8">
        <f t="shared" si="10"/>
        <v>2.04602013</v>
      </c>
      <c r="L13" s="8">
        <f t="shared" si="10"/>
        <v>1.4234124899999998</v>
      </c>
      <c r="M13" s="8">
        <f t="shared" si="10"/>
        <v>2.5528404499999997</v>
      </c>
      <c r="N13" s="22">
        <f aca="true" t="shared" si="11" ref="N13:N18">SUM(B13:M13)</f>
        <v>22.314760029999995</v>
      </c>
    </row>
    <row r="14" spans="1:14" ht="23.25">
      <c r="A14" s="19">
        <v>2547</v>
      </c>
      <c r="B14" s="8">
        <f t="shared" si="8"/>
        <v>2.46265482</v>
      </c>
      <c r="C14" s="8">
        <f aca="true" t="shared" si="12" ref="C14:M14">SUM(C35,C56)</f>
        <v>3.06280697</v>
      </c>
      <c r="D14" s="8">
        <f t="shared" si="12"/>
        <v>3.06146115</v>
      </c>
      <c r="E14" s="8">
        <f t="shared" si="12"/>
        <v>2.1984586700000004</v>
      </c>
      <c r="F14" s="8">
        <f t="shared" si="12"/>
        <v>2.14081023</v>
      </c>
      <c r="G14" s="8">
        <f t="shared" si="12"/>
        <v>1.87512901</v>
      </c>
      <c r="H14" s="8">
        <f t="shared" si="12"/>
        <v>1.91515558</v>
      </c>
      <c r="I14" s="8">
        <f t="shared" si="12"/>
        <v>2.1484847699999996</v>
      </c>
      <c r="J14" s="8">
        <f t="shared" si="12"/>
        <v>3.29635391</v>
      </c>
      <c r="K14" s="8">
        <f t="shared" si="12"/>
        <v>4.48552774</v>
      </c>
      <c r="L14" s="8">
        <f t="shared" si="12"/>
        <v>3.11420816</v>
      </c>
      <c r="M14" s="8">
        <f t="shared" si="12"/>
        <v>4.08393305</v>
      </c>
      <c r="N14" s="22">
        <f t="shared" si="11"/>
        <v>33.84498406</v>
      </c>
    </row>
    <row r="15" spans="1:14" ht="23.25">
      <c r="A15" s="19">
        <v>2548</v>
      </c>
      <c r="B15" s="8">
        <f t="shared" si="8"/>
        <v>2.03924162</v>
      </c>
      <c r="C15" s="8">
        <f aca="true" t="shared" si="13" ref="C15:M15">SUM(C36,C57)</f>
        <v>2.58971263</v>
      </c>
      <c r="D15" s="8">
        <f t="shared" si="13"/>
        <v>2.8928733500000003</v>
      </c>
      <c r="E15" s="8">
        <f t="shared" si="13"/>
        <v>3.49218492</v>
      </c>
      <c r="F15" s="8">
        <f t="shared" si="13"/>
        <v>3.60169425</v>
      </c>
      <c r="G15" s="8">
        <f t="shared" si="13"/>
        <v>3.60752834</v>
      </c>
      <c r="H15" s="8">
        <f t="shared" si="13"/>
        <v>3.0335480500000003</v>
      </c>
      <c r="I15" s="8">
        <f t="shared" si="13"/>
        <v>3.03051078</v>
      </c>
      <c r="J15" s="8">
        <f t="shared" si="13"/>
        <v>4.82933515</v>
      </c>
      <c r="K15" s="8">
        <f t="shared" si="13"/>
        <v>3.36253729</v>
      </c>
      <c r="L15" s="8">
        <f t="shared" si="13"/>
        <v>3.02263801</v>
      </c>
      <c r="M15" s="8">
        <f t="shared" si="13"/>
        <v>4.992642590000001</v>
      </c>
      <c r="N15" s="22">
        <f t="shared" si="11"/>
        <v>40.49444698</v>
      </c>
    </row>
    <row r="16" spans="1:14" ht="23.25">
      <c r="A16" s="19">
        <v>2549</v>
      </c>
      <c r="B16" s="8">
        <f t="shared" si="8"/>
        <v>2.95601075</v>
      </c>
      <c r="C16" s="8">
        <f aca="true" t="shared" si="14" ref="C16:M16">SUM(C37,C58)</f>
        <v>4.82562522</v>
      </c>
      <c r="D16" s="8">
        <f t="shared" si="14"/>
        <v>4.37445871</v>
      </c>
      <c r="E16" s="8">
        <f t="shared" si="14"/>
        <v>3.27860202</v>
      </c>
      <c r="F16" s="8">
        <f t="shared" si="14"/>
        <v>5.40151906</v>
      </c>
      <c r="G16" s="8">
        <f t="shared" si="14"/>
        <v>3.49915169</v>
      </c>
      <c r="H16" s="8">
        <f t="shared" si="14"/>
        <v>5.43777898</v>
      </c>
      <c r="I16" s="8">
        <f t="shared" si="14"/>
        <v>7.83749479</v>
      </c>
      <c r="J16" s="8">
        <f t="shared" si="14"/>
        <v>4.86284024</v>
      </c>
      <c r="K16" s="8">
        <f t="shared" si="14"/>
        <v>4.90401098</v>
      </c>
      <c r="L16" s="8">
        <f t="shared" si="14"/>
        <v>5.45747559</v>
      </c>
      <c r="M16" s="8">
        <f t="shared" si="14"/>
        <v>6.05968062</v>
      </c>
      <c r="N16" s="22">
        <f t="shared" si="11"/>
        <v>58.89464865000001</v>
      </c>
    </row>
    <row r="17" spans="1:14" ht="23.25">
      <c r="A17" s="19">
        <v>2550</v>
      </c>
      <c r="B17" s="8">
        <f t="shared" si="8"/>
        <v>4.357161049999999</v>
      </c>
      <c r="C17" s="8">
        <f aca="true" t="shared" si="15" ref="C17:M17">SUM(C38,C59)</f>
        <v>6.55724296</v>
      </c>
      <c r="D17" s="8">
        <f t="shared" si="15"/>
        <v>4.40469384</v>
      </c>
      <c r="E17" s="8">
        <f t="shared" si="15"/>
        <v>5.140500680000001</v>
      </c>
      <c r="F17" s="8">
        <f t="shared" si="15"/>
        <v>2.81954212</v>
      </c>
      <c r="G17" s="8">
        <f t="shared" si="15"/>
        <v>6.22737238</v>
      </c>
      <c r="H17" s="8">
        <f t="shared" si="15"/>
        <v>7.19328591</v>
      </c>
      <c r="I17" s="8">
        <f t="shared" si="15"/>
        <v>6.833355249999999</v>
      </c>
      <c r="J17" s="8">
        <f t="shared" si="15"/>
        <v>4.73110856</v>
      </c>
      <c r="K17" s="8">
        <f t="shared" si="15"/>
        <v>7.06461437</v>
      </c>
      <c r="L17" s="8">
        <f t="shared" si="15"/>
        <v>6.551244840000001</v>
      </c>
      <c r="M17" s="8">
        <f t="shared" si="15"/>
        <v>6.06550976</v>
      </c>
      <c r="N17" s="22">
        <f t="shared" si="11"/>
        <v>67.94563172000001</v>
      </c>
    </row>
    <row r="18" spans="1:14" ht="23.25">
      <c r="A18" s="19">
        <v>2551</v>
      </c>
      <c r="B18" s="8">
        <f t="shared" si="8"/>
        <v>7.845054790000001</v>
      </c>
      <c r="C18" s="8">
        <f aca="true" t="shared" si="16" ref="C18:M18">SUM(C39,C60)</f>
        <v>6.8440425199999995</v>
      </c>
      <c r="D18" s="8">
        <f t="shared" si="16"/>
        <v>6.81307177</v>
      </c>
      <c r="E18" s="8">
        <f t="shared" si="16"/>
        <v>5.3410778</v>
      </c>
      <c r="F18" s="8">
        <f t="shared" si="16"/>
        <v>4.29165202</v>
      </c>
      <c r="G18" s="8">
        <f t="shared" si="16"/>
        <v>6.27420881</v>
      </c>
      <c r="H18" s="8">
        <f t="shared" si="16"/>
        <v>4.444610920000001</v>
      </c>
      <c r="I18" s="8">
        <f t="shared" si="16"/>
        <v>4.69362743</v>
      </c>
      <c r="J18" s="8">
        <f t="shared" si="16"/>
        <v>4.44258858</v>
      </c>
      <c r="K18" s="8">
        <f t="shared" si="16"/>
        <v>4.8920246700000005</v>
      </c>
      <c r="L18" s="8">
        <f t="shared" si="16"/>
        <v>3.40460091</v>
      </c>
      <c r="M18" s="8">
        <f t="shared" si="16"/>
        <v>4.80854653</v>
      </c>
      <c r="N18" s="22">
        <f t="shared" si="11"/>
        <v>64.09510675</v>
      </c>
    </row>
    <row r="19" spans="1:23" ht="23.25">
      <c r="A19" s="19">
        <v>2552</v>
      </c>
      <c r="B19" s="8">
        <f t="shared" si="8"/>
        <v>2.88143475</v>
      </c>
      <c r="C19" s="8">
        <f aca="true" t="shared" si="17" ref="C19:M19">SUM(C40,C61)</f>
        <v>4.55174802</v>
      </c>
      <c r="D19" s="8">
        <f t="shared" si="17"/>
        <v>2.78496445</v>
      </c>
      <c r="E19" s="8">
        <f t="shared" si="17"/>
        <v>3.7077666000000002</v>
      </c>
      <c r="F19" s="8">
        <f t="shared" si="17"/>
        <v>2.7152662</v>
      </c>
      <c r="G19" s="8">
        <f t="shared" si="17"/>
        <v>4.22995731</v>
      </c>
      <c r="H19" s="8">
        <f t="shared" si="17"/>
        <v>2.20684498</v>
      </c>
      <c r="I19" s="8">
        <f t="shared" si="17"/>
        <v>3.1337838</v>
      </c>
      <c r="J19" s="8">
        <f t="shared" si="17"/>
        <v>4.0529917</v>
      </c>
      <c r="K19" s="8">
        <f t="shared" si="17"/>
        <v>4.14605077</v>
      </c>
      <c r="L19" s="8">
        <f t="shared" si="17"/>
        <v>3.64250686</v>
      </c>
      <c r="M19" s="8">
        <f t="shared" si="17"/>
        <v>5.30975581</v>
      </c>
      <c r="N19" s="22">
        <f>SUM(B19:M19)</f>
        <v>43.36307125</v>
      </c>
      <c r="O19" s="26"/>
      <c r="P19" s="26"/>
      <c r="Q19" s="26"/>
      <c r="R19" s="26"/>
      <c r="S19" s="26"/>
      <c r="T19" s="26"/>
      <c r="U19" s="26"/>
      <c r="V19" s="26"/>
      <c r="W19" s="26"/>
    </row>
    <row r="20" spans="1:23" s="68" customFormat="1" ht="23.25">
      <c r="A20" s="19">
        <v>2553</v>
      </c>
      <c r="B20" s="8">
        <f t="shared" si="8"/>
        <v>4.53111333</v>
      </c>
      <c r="C20" s="8">
        <f aca="true" t="shared" si="18" ref="C20:M20">SUM(C41,C62)</f>
        <v>4.53850348</v>
      </c>
      <c r="D20" s="8">
        <f t="shared" si="18"/>
        <v>4.50232744</v>
      </c>
      <c r="E20" s="8">
        <f t="shared" si="18"/>
        <v>4.269076409999999</v>
      </c>
      <c r="F20" s="8">
        <f t="shared" si="18"/>
        <v>4.33958833</v>
      </c>
      <c r="G20" s="8">
        <f t="shared" si="18"/>
        <v>2.60131815</v>
      </c>
      <c r="H20" s="8">
        <f t="shared" si="18"/>
        <v>1.32193196</v>
      </c>
      <c r="I20" s="8">
        <f t="shared" si="18"/>
        <v>2.9309076</v>
      </c>
      <c r="J20" s="8">
        <f t="shared" si="18"/>
        <v>3.13103852</v>
      </c>
      <c r="K20" s="8">
        <f t="shared" si="18"/>
        <v>2.25645924</v>
      </c>
      <c r="L20" s="8">
        <f t="shared" si="18"/>
        <v>2.59199644</v>
      </c>
      <c r="M20" s="8">
        <f t="shared" si="18"/>
        <v>2.3586060200000003</v>
      </c>
      <c r="N20" s="22">
        <f>SUM(B20:M20)</f>
        <v>39.37286692</v>
      </c>
      <c r="O20" s="58"/>
      <c r="P20" s="58"/>
      <c r="Q20" s="58"/>
      <c r="R20" s="58"/>
      <c r="S20" s="58"/>
      <c r="T20" s="58"/>
      <c r="U20" s="58"/>
      <c r="V20" s="58"/>
      <c r="W20" s="58"/>
    </row>
    <row r="21" spans="1:23" s="68" customFormat="1" ht="23.25">
      <c r="A21" s="19">
        <v>2554</v>
      </c>
      <c r="B21" s="8">
        <f t="shared" si="8"/>
        <v>2.00809965</v>
      </c>
      <c r="C21" s="8">
        <f aca="true" t="shared" si="19" ref="C21:M21">SUM(C42,C63)</f>
        <v>1.49494511</v>
      </c>
      <c r="D21" s="8">
        <f t="shared" si="19"/>
        <v>2.2276912700000002</v>
      </c>
      <c r="E21" s="8">
        <f t="shared" si="19"/>
        <v>2.64342368</v>
      </c>
      <c r="F21" s="8">
        <f t="shared" si="19"/>
        <v>1.39893529</v>
      </c>
      <c r="G21" s="8">
        <f t="shared" si="19"/>
        <v>1.64880984</v>
      </c>
      <c r="H21" s="8">
        <f t="shared" si="19"/>
        <v>1.71870672</v>
      </c>
      <c r="I21" s="8">
        <f t="shared" si="19"/>
        <v>1.7578504099999999</v>
      </c>
      <c r="J21" s="8">
        <f t="shared" si="19"/>
        <v>1.5550001999999998</v>
      </c>
      <c r="K21" s="8">
        <f t="shared" si="19"/>
        <v>1.5094057699999999</v>
      </c>
      <c r="L21" s="8">
        <f t="shared" si="19"/>
        <v>1.9881610299999999</v>
      </c>
      <c r="M21" s="8">
        <f t="shared" si="19"/>
        <v>1.95750272</v>
      </c>
      <c r="N21" s="22">
        <f>SUM(B21:M21)</f>
        <v>21.908531690000004</v>
      </c>
      <c r="O21" s="58"/>
      <c r="P21" s="58"/>
      <c r="Q21" s="58"/>
      <c r="R21" s="58"/>
      <c r="S21" s="58"/>
      <c r="T21" s="58"/>
      <c r="U21" s="58"/>
      <c r="V21" s="58"/>
      <c r="W21" s="58"/>
    </row>
    <row r="22" spans="1:23" s="68" customFormat="1" ht="23.25">
      <c r="A22" s="19">
        <v>2555</v>
      </c>
      <c r="B22" s="8">
        <f aca="true" t="shared" si="20" ref="B22:M22">SUM(B43,B64)</f>
        <v>1.5258000299999999</v>
      </c>
      <c r="C22" s="8">
        <f t="shared" si="20"/>
        <v>1.8638780799999999</v>
      </c>
      <c r="D22" s="8">
        <f t="shared" si="20"/>
        <v>1.48185728</v>
      </c>
      <c r="E22" s="8">
        <f t="shared" si="20"/>
        <v>3.43924659</v>
      </c>
      <c r="F22" s="8">
        <f t="shared" si="20"/>
        <v>2.01211092</v>
      </c>
      <c r="G22" s="8">
        <f t="shared" si="20"/>
        <v>1.76006848</v>
      </c>
      <c r="H22" s="8">
        <f t="shared" si="20"/>
        <v>1.6915019900000001</v>
      </c>
      <c r="I22" s="8">
        <f t="shared" si="20"/>
        <v>1.8279378300000002</v>
      </c>
      <c r="J22" s="8">
        <f t="shared" si="20"/>
        <v>1.3713590599999999</v>
      </c>
      <c r="K22" s="8">
        <f t="shared" si="20"/>
        <v>2.3762911599999996</v>
      </c>
      <c r="L22" s="8">
        <f t="shared" si="20"/>
        <v>2.27112515</v>
      </c>
      <c r="M22" s="8">
        <f t="shared" si="20"/>
        <v>1.6774259100000002</v>
      </c>
      <c r="N22" s="22">
        <f>SUM(B22:M22)</f>
        <v>23.29860248</v>
      </c>
      <c r="O22" s="58"/>
      <c r="P22" s="58"/>
      <c r="Q22" s="58"/>
      <c r="R22" s="58"/>
      <c r="S22" s="58"/>
      <c r="T22" s="58"/>
      <c r="U22" s="58"/>
      <c r="V22" s="58"/>
      <c r="W22" s="58"/>
    </row>
    <row r="23" spans="1:23" ht="23.25">
      <c r="A23" s="20">
        <v>2556</v>
      </c>
      <c r="B23" s="9">
        <f>SUM(B44,B65)</f>
        <v>2.22103314</v>
      </c>
      <c r="C23" s="9">
        <f aca="true" t="shared" si="21" ref="C23:M23">SUM(C44,C65)</f>
        <v>2.3002922399999997</v>
      </c>
      <c r="D23" s="9">
        <f t="shared" si="21"/>
        <v>3.5889282700000003</v>
      </c>
      <c r="E23" s="9">
        <f t="shared" si="21"/>
        <v>3.04630766</v>
      </c>
      <c r="F23" s="9">
        <f t="shared" si="21"/>
        <v>2.2618934</v>
      </c>
      <c r="G23" s="9">
        <f t="shared" si="21"/>
        <v>1.78011876</v>
      </c>
      <c r="H23" s="9">
        <f t="shared" si="21"/>
        <v>2.3737088099999997</v>
      </c>
      <c r="I23" s="9">
        <f t="shared" si="21"/>
        <v>2.14000197</v>
      </c>
      <c r="J23" s="9">
        <f t="shared" si="21"/>
        <v>3.1935295000000004</v>
      </c>
      <c r="K23" s="9">
        <f t="shared" si="21"/>
        <v>1.92607563</v>
      </c>
      <c r="L23" s="9">
        <f t="shared" si="21"/>
        <v>0</v>
      </c>
      <c r="M23" s="9">
        <f t="shared" si="21"/>
        <v>0</v>
      </c>
      <c r="N23" s="23">
        <f>SUM(B23:M23)</f>
        <v>24.83188938</v>
      </c>
      <c r="O23" s="26"/>
      <c r="P23" s="26"/>
      <c r="Q23" s="26"/>
      <c r="R23" s="26"/>
      <c r="S23" s="26"/>
      <c r="T23" s="26"/>
      <c r="U23" s="26"/>
      <c r="V23" s="26"/>
      <c r="W23" s="26"/>
    </row>
    <row r="24" spans="1:14" ht="23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1"/>
    </row>
    <row r="25" spans="1:14" ht="23.25">
      <c r="A25" s="2" t="s">
        <v>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1"/>
    </row>
    <row r="26" spans="1:14" ht="23.25">
      <c r="A26" s="14">
        <v>2538</v>
      </c>
      <c r="B26" s="6">
        <f>'[1]st-detail'!B36</f>
        <v>0.004</v>
      </c>
      <c r="C26" s="6">
        <f>'[1]st-detail'!C36</f>
        <v>0.0036</v>
      </c>
      <c r="D26" s="6">
        <f>'[1]st-detail'!D36</f>
        <v>0.00082</v>
      </c>
      <c r="E26" s="6">
        <f>'[1]st-detail'!E36</f>
        <v>0.0025</v>
      </c>
      <c r="F26" s="6">
        <f>'[1]st-detail'!F36</f>
        <v>0.0013</v>
      </c>
      <c r="G26" s="6">
        <f>'[1]st-detail'!G36</f>
        <v>0.0026</v>
      </c>
      <c r="H26" s="6">
        <f>'[1]st-detail'!H36</f>
        <v>0.00086</v>
      </c>
      <c r="I26" s="6">
        <f>'[1]st-detail'!I36</f>
        <v>0.0013</v>
      </c>
      <c r="J26" s="6">
        <f>'[1]st-detail'!J36</f>
        <v>0.05</v>
      </c>
      <c r="K26" s="6">
        <f>'[1]st-detail'!K36</f>
        <v>0.0013</v>
      </c>
      <c r="L26" s="6">
        <f>'[1]st-detail'!L36</f>
        <v>0.02</v>
      </c>
      <c r="M26" s="6">
        <f>'[1]st-detail'!M36</f>
        <v>0.009</v>
      </c>
      <c r="N26" s="21">
        <f aca="true" t="shared" si="22" ref="N26:N38">SUM(B26:M26)</f>
        <v>0.09728</v>
      </c>
    </row>
    <row r="27" spans="1:14" ht="23.25">
      <c r="A27" s="19">
        <v>2539</v>
      </c>
      <c r="B27" s="8">
        <f>'[2]st-detail'!B36</f>
        <v>0.013</v>
      </c>
      <c r="C27" s="8">
        <f>'[2]st-detail'!C36</f>
        <v>0.0034</v>
      </c>
      <c r="D27" s="8">
        <f>'[2]st-detail'!D36</f>
        <v>0.008</v>
      </c>
      <c r="E27" s="8">
        <f>'[2]st-detail'!E36</f>
        <v>0.008</v>
      </c>
      <c r="F27" s="8">
        <f>'[2]st-detail'!F36</f>
        <v>0.0059</v>
      </c>
      <c r="G27" s="8">
        <f>'[2]st-detail'!G36</f>
        <v>0.013</v>
      </c>
      <c r="H27" s="8">
        <f>'[2]st-detail'!H36</f>
        <v>0.0045</v>
      </c>
      <c r="I27" s="8">
        <f>'[2]st-detail'!I36</f>
        <v>0.0078</v>
      </c>
      <c r="J27" s="8">
        <f>'[2]st-detail'!J36</f>
        <v>0.0022</v>
      </c>
      <c r="K27" s="8">
        <f>'[2]st-detail'!K36</f>
        <v>0.003</v>
      </c>
      <c r="L27" s="8">
        <f>'[2]st-detail'!L36</f>
        <v>0.0022</v>
      </c>
      <c r="M27" s="8">
        <f>'[2]st-detail'!M36</f>
        <v>0.0167</v>
      </c>
      <c r="N27" s="22">
        <f t="shared" si="22"/>
        <v>0.08769999999999997</v>
      </c>
    </row>
    <row r="28" spans="1:14" ht="23.25">
      <c r="A28" s="19">
        <v>2540</v>
      </c>
      <c r="B28" s="8">
        <f>'[3]st-detail'!B38</f>
        <v>0.001</v>
      </c>
      <c r="C28" s="8">
        <f>'[3]st-detail'!C38</f>
        <v>0.012</v>
      </c>
      <c r="D28" s="8">
        <f>'[3]st-detail'!D38</f>
        <v>0.005</v>
      </c>
      <c r="E28" s="8">
        <f>'[3]st-detail'!E38</f>
        <v>0.0129</v>
      </c>
      <c r="F28" s="8">
        <f>'[3]st-detail'!F38</f>
        <v>0.007</v>
      </c>
      <c r="G28" s="8">
        <f>'[3]st-detail'!G38</f>
        <v>0.0026</v>
      </c>
      <c r="H28" s="8">
        <f>'[3]st-detail'!H38</f>
        <v>0.0099</v>
      </c>
      <c r="I28" s="8">
        <f>'[3]st-detail'!I38</f>
        <v>0.0116</v>
      </c>
      <c r="J28" s="8">
        <f>'[3]st-detail'!J38</f>
        <v>0.031</v>
      </c>
      <c r="K28" s="8">
        <f>'[3]st-detail'!K38</f>
        <v>0.048</v>
      </c>
      <c r="L28" s="8">
        <f>'[3]st-detail'!L38</f>
        <v>0.042</v>
      </c>
      <c r="M28" s="8">
        <f>'[3]st-detail'!M38</f>
        <v>0.203</v>
      </c>
      <c r="N28" s="22">
        <f t="shared" si="22"/>
        <v>0.386</v>
      </c>
    </row>
    <row r="29" spans="1:14" ht="23.25">
      <c r="A29" s="19">
        <v>2541</v>
      </c>
      <c r="B29" s="8">
        <f>'[4]st-detail'!B41</f>
        <v>0.08</v>
      </c>
      <c r="C29" s="8">
        <f>'[4]st-detail'!C41</f>
        <v>0.055</v>
      </c>
      <c r="D29" s="8">
        <f>'[4]st-detail'!D41</f>
        <v>0.077</v>
      </c>
      <c r="E29" s="8">
        <f>'[4]st-detail'!E41</f>
        <v>0.093</v>
      </c>
      <c r="F29" s="8">
        <f>'[4]st-detail'!F41</f>
        <v>0.05</v>
      </c>
      <c r="G29" s="8">
        <f>'[4]st-detail'!G41</f>
        <v>0.07</v>
      </c>
      <c r="H29" s="8">
        <f>'[4]st-detail'!H41</f>
        <v>0.086</v>
      </c>
      <c r="I29" s="8">
        <f>'[4]st-detail'!I41</f>
        <v>0.08</v>
      </c>
      <c r="J29" s="8">
        <f>'[4]st-detail'!J41</f>
        <v>0.09</v>
      </c>
      <c r="K29" s="8">
        <f>'[4]st-detail'!K41</f>
        <v>0.12</v>
      </c>
      <c r="L29" s="8">
        <f>'[4]st-detail'!L41</f>
        <v>0.09</v>
      </c>
      <c r="M29" s="8">
        <f>'[4]st-detail'!M41</f>
        <v>0.05</v>
      </c>
      <c r="N29" s="22">
        <f t="shared" si="22"/>
        <v>0.941</v>
      </c>
    </row>
    <row r="30" spans="1:14" ht="23.25">
      <c r="A30" s="19">
        <v>2542</v>
      </c>
      <c r="B30" s="8">
        <f>'[5]st-detail'!B42</f>
        <v>0.05</v>
      </c>
      <c r="C30" s="8">
        <f>'[5]st-detail'!C42</f>
        <v>0.07</v>
      </c>
      <c r="D30" s="8">
        <f>'[5]st-detail'!D42</f>
        <v>0.16</v>
      </c>
      <c r="E30" s="8">
        <f>'[5]st-detail'!E42</f>
        <v>0.14</v>
      </c>
      <c r="F30" s="8">
        <f>'[5]st-detail'!F42</f>
        <v>0.05</v>
      </c>
      <c r="G30" s="8">
        <f>'[5]st-detail'!G42</f>
        <v>0.06</v>
      </c>
      <c r="H30" s="8">
        <f>'[5]st-detail'!H42</f>
        <v>0.07</v>
      </c>
      <c r="I30" s="8">
        <f>'[5]st-detail'!I42</f>
        <v>0.14</v>
      </c>
      <c r="J30" s="8">
        <f>'[5]st-detail'!J42</f>
        <v>0.1</v>
      </c>
      <c r="K30" s="8">
        <f>'[5]st-detail'!K42</f>
        <v>0.17</v>
      </c>
      <c r="L30" s="8">
        <f>'[5]st-detail'!L42</f>
        <v>0.15</v>
      </c>
      <c r="M30" s="8">
        <f>'[5]st-detail'!M42</f>
        <v>0.07</v>
      </c>
      <c r="N30" s="22">
        <f t="shared" si="22"/>
        <v>1.23</v>
      </c>
    </row>
    <row r="31" spans="1:14" ht="23.25">
      <c r="A31" s="19">
        <v>2543</v>
      </c>
      <c r="B31" s="8">
        <f>'[6]st-detail'!B42</f>
        <v>0.28</v>
      </c>
      <c r="C31" s="8">
        <f>'[6]st-detail'!C42</f>
        <v>0.086</v>
      </c>
      <c r="D31" s="8">
        <f>'[6]st-detail'!D42</f>
        <v>0.15</v>
      </c>
      <c r="E31" s="8">
        <f>'[6]st-detail'!E42</f>
        <v>0.31</v>
      </c>
      <c r="F31" s="8">
        <f>'[6]st-detail'!F42</f>
        <v>0.63</v>
      </c>
      <c r="G31" s="8">
        <f>'[6]st-detail'!G42</f>
        <v>0.33</v>
      </c>
      <c r="H31" s="8">
        <f>'[6]st-detail'!H42</f>
        <v>0.2</v>
      </c>
      <c r="I31" s="8">
        <f>'[6]st-detail'!I42</f>
        <v>0.14</v>
      </c>
      <c r="J31" s="8">
        <f>'[6]st-detail'!J42</f>
        <v>0.48</v>
      </c>
      <c r="K31" s="8">
        <f>'[6]st-detail'!K42</f>
        <v>0.23</v>
      </c>
      <c r="L31" s="8">
        <f>'[6]st-detail'!L42</f>
        <v>0.15</v>
      </c>
      <c r="M31" s="8">
        <f>'[6]st-detail'!M42</f>
        <v>0.15</v>
      </c>
      <c r="N31" s="22">
        <f t="shared" si="22"/>
        <v>3.1359999999999997</v>
      </c>
    </row>
    <row r="32" spans="1:14" ht="23.25">
      <c r="A32" s="19">
        <v>2544</v>
      </c>
      <c r="B32" s="8">
        <f>'[8]st-detail'!B42</f>
        <v>0.22</v>
      </c>
      <c r="C32" s="8">
        <f>'[8]st-detail'!C42</f>
        <v>0.2</v>
      </c>
      <c r="D32" s="8">
        <f>'[8]st-detail'!D42</f>
        <v>0.23</v>
      </c>
      <c r="E32" s="8">
        <f>'[8]st-detail'!E42</f>
        <v>0.27</v>
      </c>
      <c r="F32" s="8">
        <f>'[8]st-detail'!F42</f>
        <v>0.19</v>
      </c>
      <c r="G32" s="8">
        <f>'[8]st-detail'!G42</f>
        <v>0.18</v>
      </c>
      <c r="H32" s="8">
        <f>'[8]st-detail'!H42</f>
        <v>0.35</v>
      </c>
      <c r="I32" s="8">
        <f>'[8]st-detail'!I42</f>
        <v>0.15</v>
      </c>
      <c r="J32" s="8">
        <f>'[8]st-detail'!J42</f>
        <v>0.2</v>
      </c>
      <c r="K32" s="8">
        <f>'[8]st-detail'!K42</f>
        <v>0.06</v>
      </c>
      <c r="L32" s="8">
        <f>'[8]st-detail'!L42</f>
        <v>0.18</v>
      </c>
      <c r="M32" s="8">
        <f>'[8]st-detail'!M42</f>
        <v>0.02</v>
      </c>
      <c r="N32" s="22">
        <f t="shared" si="22"/>
        <v>2.25</v>
      </c>
    </row>
    <row r="33" spans="1:14" ht="23.25">
      <c r="A33" s="19">
        <v>2545</v>
      </c>
      <c r="B33" s="8">
        <f>'[7]st-detail'!B$43</f>
        <v>0.08</v>
      </c>
      <c r="C33" s="8">
        <f>'[7]st-detail'!C43</f>
        <v>0.15</v>
      </c>
      <c r="D33" s="8">
        <f>'[7]st-detail'!D43</f>
        <v>0.09</v>
      </c>
      <c r="E33" s="8">
        <f>'[7]st-detail'!E43</f>
        <v>0.16</v>
      </c>
      <c r="F33" s="8">
        <f>'[7]st-detail'!F43</f>
        <v>0.1</v>
      </c>
      <c r="G33" s="8">
        <f>'[7]st-detail'!G43</f>
        <v>0.1</v>
      </c>
      <c r="H33" s="8">
        <f>'[7]st-detail'!H43</f>
        <v>0.15</v>
      </c>
      <c r="I33" s="8">
        <f>'[7]st-detail'!I43</f>
        <v>0.06</v>
      </c>
      <c r="J33" s="8">
        <f>'[7]st-detail'!J43</f>
        <v>0.08</v>
      </c>
      <c r="K33" s="8">
        <f>'[7]st-detail'!K43</f>
        <v>0.07</v>
      </c>
      <c r="L33" s="8">
        <f>'[7]st-detail'!L43</f>
        <v>0.05</v>
      </c>
      <c r="M33" s="8">
        <f>'[7]st-detail'!M43</f>
        <v>0.08</v>
      </c>
      <c r="N33" s="22">
        <f t="shared" si="22"/>
        <v>1.17</v>
      </c>
    </row>
    <row r="34" spans="1:14" ht="23.25">
      <c r="A34" s="19">
        <v>2546</v>
      </c>
      <c r="B34" s="8">
        <f>'[10]st-detail'!B$46</f>
        <v>0.10122517</v>
      </c>
      <c r="C34" s="8">
        <f>'[10]st-detail'!C$46</f>
        <v>0.10180156</v>
      </c>
      <c r="D34" s="8">
        <f>'[10]st-detail'!D$46</f>
        <v>0.13619025</v>
      </c>
      <c r="E34" s="8">
        <f>'[10]st-detail'!E$46</f>
        <v>0.08653092</v>
      </c>
      <c r="F34" s="8">
        <f>'[10]st-detail'!F$46</f>
        <v>0.06985736000000001</v>
      </c>
      <c r="G34" s="8">
        <f>'[10]st-detail'!G$46</f>
        <v>0.11666624</v>
      </c>
      <c r="H34" s="8">
        <f>'[10]st-detail'!H$46</f>
        <v>0.10310766</v>
      </c>
      <c r="I34" s="8">
        <f>'[10]st-detail'!I$46</f>
        <v>0.10018316000000001</v>
      </c>
      <c r="J34" s="8">
        <f>'[10]st-detail'!J$46</f>
        <v>0.2144752</v>
      </c>
      <c r="K34" s="8">
        <f>'[10]st-detail'!K$46</f>
        <v>0.19169713</v>
      </c>
      <c r="L34" s="8">
        <f>'[10]st-detail'!L$46</f>
        <v>0.06362049</v>
      </c>
      <c r="M34" s="8">
        <f>'[10]st-detail'!M$46</f>
        <v>0.08384944999999999</v>
      </c>
      <c r="N34" s="22">
        <f t="shared" si="22"/>
        <v>1.36920459</v>
      </c>
    </row>
    <row r="35" spans="1:14" ht="23.25">
      <c r="A35" s="19">
        <v>2547</v>
      </c>
      <c r="B35" s="8">
        <f>'[9]st-detail'!B$46</f>
        <v>0.12692182000000002</v>
      </c>
      <c r="C35" s="8">
        <f>'[9]st-detail'!C$46</f>
        <v>0.11292597</v>
      </c>
      <c r="D35" s="8">
        <f>'[9]st-detail'!D$46</f>
        <v>0.18219415</v>
      </c>
      <c r="E35" s="8">
        <f>'[9]st-detail'!E$46</f>
        <v>0.11836867</v>
      </c>
      <c r="F35" s="8">
        <f>'[9]st-detail'!F$46</f>
        <v>0.11897323</v>
      </c>
      <c r="G35" s="8">
        <f>'[9]st-detail'!G$46</f>
        <v>0.13207001000000002</v>
      </c>
      <c r="H35" s="8">
        <f>'[9]st-detail'!H$46</f>
        <v>0.10356858000000001</v>
      </c>
      <c r="I35" s="8">
        <f>'[9]st-detail'!I$46</f>
        <v>0.07810077</v>
      </c>
      <c r="J35" s="8">
        <f>'[9]st-detail'!J$46</f>
        <v>0.18713580999999999</v>
      </c>
      <c r="K35" s="8">
        <f>'[9]st-detail'!K$46</f>
        <v>0.27306174</v>
      </c>
      <c r="L35" s="8">
        <f>'[9]st-detail'!L$46</f>
        <v>0.10715516</v>
      </c>
      <c r="M35" s="8">
        <f>'[9]st-detail'!M$46</f>
        <v>0.11212105</v>
      </c>
      <c r="N35" s="22">
        <f t="shared" si="22"/>
        <v>1.6525969600000001</v>
      </c>
    </row>
    <row r="36" spans="1:14" ht="23.25">
      <c r="A36" s="19">
        <v>2548</v>
      </c>
      <c r="B36" s="8">
        <f>'[11]st-detail'!B$46</f>
        <v>0.13295362</v>
      </c>
      <c r="C36" s="8">
        <f>'[11]st-detail'!C$46</f>
        <v>0.06520363</v>
      </c>
      <c r="D36" s="8">
        <f>'[11]st-detail'!D$46</f>
        <v>0.29938935</v>
      </c>
      <c r="E36" s="8">
        <f>'[11]st-detail'!E$46</f>
        <v>0.48056892</v>
      </c>
      <c r="F36" s="8">
        <f>'[11]st-detail'!F$46</f>
        <v>0.15582848000000002</v>
      </c>
      <c r="G36" s="8">
        <f>'[11]st-detail'!G$46</f>
        <v>0.08084733999999999</v>
      </c>
      <c r="H36" s="8">
        <f>'[11]st-detail'!H$46</f>
        <v>0.09727405</v>
      </c>
      <c r="I36" s="8">
        <f>'[11]st-detail'!I$46</f>
        <v>0.13423578</v>
      </c>
      <c r="J36" s="8">
        <f>'[11]st-detail'!J$46</f>
        <v>0.24216515</v>
      </c>
      <c r="K36" s="8">
        <f>'[11]st-detail'!K$46</f>
        <v>0.10556028999999999</v>
      </c>
      <c r="L36" s="8">
        <f>'[11]st-detail'!L$46</f>
        <v>0.12273901</v>
      </c>
      <c r="M36" s="8">
        <f>'[11]st-detail'!M$46</f>
        <v>0.28265859000000004</v>
      </c>
      <c r="N36" s="22">
        <f t="shared" si="22"/>
        <v>2.19942421</v>
      </c>
    </row>
    <row r="37" spans="1:14" ht="23.25">
      <c r="A37" s="19">
        <v>2549</v>
      </c>
      <c r="B37" s="8">
        <f>'[12]st-detail'!B$46</f>
        <v>0.07182975</v>
      </c>
      <c r="C37" s="8">
        <f>'[12]st-detail'!C$46</f>
        <v>0.78891422</v>
      </c>
      <c r="D37" s="8">
        <f>'[12]st-detail'!D$46</f>
        <v>1.10482371</v>
      </c>
      <c r="E37" s="8">
        <f>'[12]st-detail'!E$46</f>
        <v>0.7641760200000001</v>
      </c>
      <c r="F37" s="8">
        <f>'[12]st-detail'!F$46</f>
        <v>0.6381350600000001</v>
      </c>
      <c r="G37" s="8">
        <f>'[12]st-detail'!G$46</f>
        <v>0.09726269</v>
      </c>
      <c r="H37" s="8">
        <f>'[12]st-detail'!H$46</f>
        <v>0.11320097999999999</v>
      </c>
      <c r="I37" s="8">
        <f>'[12]st-detail'!I$46</f>
        <v>0.59687279</v>
      </c>
      <c r="J37" s="8">
        <f>'[12]st-detail'!J$46</f>
        <v>0.56645424</v>
      </c>
      <c r="K37" s="8">
        <f>'[12]st-detail'!K$46</f>
        <v>0.06498698</v>
      </c>
      <c r="L37" s="8">
        <f>'[12]st-detail'!L$46</f>
        <v>0.48994859</v>
      </c>
      <c r="M37" s="8">
        <f>'[12]st-detail'!M$46</f>
        <v>0.05493062</v>
      </c>
      <c r="N37" s="22">
        <f t="shared" si="22"/>
        <v>5.35153565</v>
      </c>
    </row>
    <row r="38" spans="1:14" ht="23.25">
      <c r="A38" s="19">
        <v>2550</v>
      </c>
      <c r="B38" s="8">
        <f>'[13]st-detail'!B$46</f>
        <v>0.09613305</v>
      </c>
      <c r="C38" s="8">
        <f>'[13]st-detail'!C$46</f>
        <v>0.5601729599999999</v>
      </c>
      <c r="D38" s="8">
        <f>'[13]st-detail'!D$46</f>
        <v>0.13719784</v>
      </c>
      <c r="E38" s="8">
        <f>'[13]st-detail'!E$46</f>
        <v>0.59809668</v>
      </c>
      <c r="F38" s="8">
        <f>'[13]st-detail'!F$46</f>
        <v>0.07120312</v>
      </c>
      <c r="G38" s="8">
        <f>'[13]st-detail'!G$46</f>
        <v>0.03675038</v>
      </c>
      <c r="H38" s="8">
        <f>'[13]st-detail'!H$46</f>
        <v>0.07803191000000001</v>
      </c>
      <c r="I38" s="8">
        <f>'[13]st-detail'!I$46</f>
        <v>0.03868025</v>
      </c>
      <c r="J38" s="8">
        <f>'[13]st-detail'!J$46</f>
        <v>0.12188256</v>
      </c>
      <c r="K38" s="8">
        <f>'[13]st-detail'!K$46</f>
        <v>0.13489837</v>
      </c>
      <c r="L38" s="8">
        <f>'[13]st-detail'!L$46</f>
        <v>0.15782184</v>
      </c>
      <c r="M38" s="8">
        <f>'[13]st-detail'!M$46</f>
        <v>0.05922576</v>
      </c>
      <c r="N38" s="22">
        <f t="shared" si="22"/>
        <v>2.09009472</v>
      </c>
    </row>
    <row r="39" spans="1:14" ht="23.25">
      <c r="A39" s="19">
        <v>2551</v>
      </c>
      <c r="B39" s="8">
        <f>'[14]st-detail'!B$46</f>
        <v>0.09045178999999999</v>
      </c>
      <c r="C39" s="8">
        <f>'[14]st-detail'!C$46</f>
        <v>0.058779519999999995</v>
      </c>
      <c r="D39" s="8">
        <f>'[14]st-detail'!D$46</f>
        <v>0.21618977</v>
      </c>
      <c r="E39" s="8">
        <f>'[14]st-detail'!E$46</f>
        <v>0.1735668</v>
      </c>
      <c r="F39" s="8">
        <f>'[14]st-detail'!F$46</f>
        <v>0.06392302</v>
      </c>
      <c r="G39" s="8">
        <f>'[14]st-detail'!G$46</f>
        <v>0.09426381</v>
      </c>
      <c r="H39" s="8">
        <f>'[14]st-detail'!H$46</f>
        <v>0.04775692</v>
      </c>
      <c r="I39" s="8">
        <f>'[14]st-detail'!I$46</f>
        <v>0.06366343000000001</v>
      </c>
      <c r="J39" s="8">
        <f>'[14]st-detail'!J$46</f>
        <v>0.09369458</v>
      </c>
      <c r="K39" s="8">
        <f>'[14]st-detail'!K$46</f>
        <v>0.04045067</v>
      </c>
      <c r="L39" s="8">
        <f>'[14]st-detail'!L$46</f>
        <v>0.10379491</v>
      </c>
      <c r="M39" s="8">
        <f>'[14]st-detail'!M$46</f>
        <v>0.07886153</v>
      </c>
      <c r="N39" s="22">
        <f aca="true" t="shared" si="23" ref="N39:N44">SUM(B39:M39)</f>
        <v>1.1253967499999997</v>
      </c>
    </row>
    <row r="40" spans="1:23" ht="23.25">
      <c r="A40" s="19">
        <v>2552</v>
      </c>
      <c r="B40" s="8">
        <f>'[15]st-detail'!B$46</f>
        <v>0.10785875</v>
      </c>
      <c r="C40" s="8">
        <f>'[15]st-detail'!C$46</f>
        <v>0.18097301999999998</v>
      </c>
      <c r="D40" s="8">
        <f>'[15]st-detail'!D$46</f>
        <v>0.27399845</v>
      </c>
      <c r="E40" s="8">
        <f>'[15]st-detail'!E$46</f>
        <v>0.20262460000000002</v>
      </c>
      <c r="F40" s="8">
        <f>'[15]st-detail'!F$46</f>
        <v>0.0956682</v>
      </c>
      <c r="G40" s="8">
        <f>'[15]st-detail'!G$46</f>
        <v>0.06454731</v>
      </c>
      <c r="H40" s="8">
        <f>'[15]st-detail'!H$46</f>
        <v>0.17834798000000002</v>
      </c>
      <c r="I40" s="8">
        <f>'[15]st-detail'!I$46</f>
        <v>0.2428888</v>
      </c>
      <c r="J40" s="8">
        <f>'[15]st-detail'!J$46</f>
        <v>0.1987547</v>
      </c>
      <c r="K40" s="8">
        <f>'[15]st-detail'!K$46</f>
        <v>0.22064277</v>
      </c>
      <c r="L40" s="8">
        <f>'[15]st-detail'!L$46</f>
        <v>0.17915186</v>
      </c>
      <c r="M40" s="8">
        <f>'[15]st-detail'!M$46</f>
        <v>0.18053581</v>
      </c>
      <c r="N40" s="22">
        <f t="shared" si="23"/>
        <v>2.12599225</v>
      </c>
      <c r="O40" s="26"/>
      <c r="P40" s="26"/>
      <c r="Q40" s="26"/>
      <c r="R40" s="26"/>
      <c r="S40" s="26"/>
      <c r="T40" s="26"/>
      <c r="U40" s="26"/>
      <c r="V40" s="26"/>
      <c r="W40" s="26"/>
    </row>
    <row r="41" spans="1:23" s="68" customFormat="1" ht="23.25">
      <c r="A41" s="19">
        <v>2553</v>
      </c>
      <c r="B41" s="8">
        <f>'[16]st-detail'!B$46</f>
        <v>0.16602433</v>
      </c>
      <c r="C41" s="8">
        <f>'[16]st-detail'!C$46</f>
        <v>0.16329448000000002</v>
      </c>
      <c r="D41" s="8">
        <f>'[16]st-detail'!D$46</f>
        <v>0.22249944</v>
      </c>
      <c r="E41" s="8">
        <f>'[16]st-detail'!E$46</f>
        <v>0.29348441</v>
      </c>
      <c r="F41" s="8">
        <f>'[16]st-detail'!F$46</f>
        <v>0.11048333</v>
      </c>
      <c r="G41" s="8">
        <f>'[16]st-detail'!G$46</f>
        <v>0.040214150000000004</v>
      </c>
      <c r="H41" s="8">
        <f>'[16]st-detail'!H$46</f>
        <v>0.04047296</v>
      </c>
      <c r="I41" s="8">
        <f>'[16]st-detail'!I$46</f>
        <v>0.0373256</v>
      </c>
      <c r="J41" s="8">
        <f>'[16]st-detail'!J$46</f>
        <v>0.05205852</v>
      </c>
      <c r="K41" s="8">
        <f>'[16]st-detail'!K$46</f>
        <v>0.055712239999999996</v>
      </c>
      <c r="L41" s="8">
        <f>'[16]st-detail'!L$46</f>
        <v>0.053113440000000005</v>
      </c>
      <c r="M41" s="8">
        <f>'[16]st-detail'!M$46</f>
        <v>0.04493602</v>
      </c>
      <c r="N41" s="22">
        <f t="shared" si="23"/>
        <v>1.2796189199999999</v>
      </c>
      <c r="O41" s="58"/>
      <c r="P41" s="58"/>
      <c r="Q41" s="58"/>
      <c r="R41" s="58"/>
      <c r="S41" s="58"/>
      <c r="T41" s="58"/>
      <c r="U41" s="58"/>
      <c r="V41" s="58"/>
      <c r="W41" s="58"/>
    </row>
    <row r="42" spans="1:23" s="68" customFormat="1" ht="23.25">
      <c r="A42" s="19">
        <v>2554</v>
      </c>
      <c r="B42" s="8">
        <f>'[17]st-detail'!B$46</f>
        <v>0.05786865</v>
      </c>
      <c r="C42" s="8">
        <f>'[17]st-detail'!C$46</f>
        <v>0.04877611</v>
      </c>
      <c r="D42" s="8">
        <f>'[17]st-detail'!D$46</f>
        <v>0.07981827000000001</v>
      </c>
      <c r="E42" s="8">
        <f>'[17]st-detail'!E$46</f>
        <v>0.15402868</v>
      </c>
      <c r="F42" s="8">
        <f>'[17]st-detail'!F$46</f>
        <v>0.07438428999999999</v>
      </c>
      <c r="G42" s="8">
        <f>'[17]st-detail'!G$46</f>
        <v>0.01761784</v>
      </c>
      <c r="H42" s="8">
        <f>'[17]st-detail'!H$46</f>
        <v>0.04085072</v>
      </c>
      <c r="I42" s="8">
        <f>'[17]st-detail'!I$46</f>
        <v>0.033442410000000006</v>
      </c>
      <c r="J42" s="8">
        <f>'[17]st-detail'!J$46</f>
        <v>0.10610119999999999</v>
      </c>
      <c r="K42" s="8">
        <f>'[17]st-detail'!K$46</f>
        <v>0.02107577</v>
      </c>
      <c r="L42" s="8">
        <f>'[17]st-detail'!L$46</f>
        <v>0.03660303</v>
      </c>
      <c r="M42" s="8">
        <f>'[17]st-detail'!M$46</f>
        <v>0.01955872</v>
      </c>
      <c r="N42" s="22">
        <f t="shared" si="23"/>
        <v>0.6901256900000001</v>
      </c>
      <c r="O42" s="58"/>
      <c r="P42" s="58"/>
      <c r="Q42" s="58"/>
      <c r="R42" s="58"/>
      <c r="S42" s="58"/>
      <c r="T42" s="58"/>
      <c r="U42" s="58"/>
      <c r="V42" s="58"/>
      <c r="W42" s="58"/>
    </row>
    <row r="43" spans="1:23" s="68" customFormat="1" ht="23.25">
      <c r="A43" s="19">
        <v>2555</v>
      </c>
      <c r="B43" s="8">
        <f>'[18]st-detail'!B$46</f>
        <v>0.04377503</v>
      </c>
      <c r="C43" s="8">
        <f>'[18]st-detail'!C$46</f>
        <v>0.021633080000000002</v>
      </c>
      <c r="D43" s="8">
        <f>'[18]st-detail'!D$46</f>
        <v>0.03580928</v>
      </c>
      <c r="E43" s="8">
        <f>'[18]st-detail'!E$46</f>
        <v>0.14268159</v>
      </c>
      <c r="F43" s="8">
        <f>'[18]st-detail'!F$46</f>
        <v>0.07455292</v>
      </c>
      <c r="G43" s="8">
        <f>'[18]st-detail'!G$46</f>
        <v>0.03172348</v>
      </c>
      <c r="H43" s="8">
        <f>'[18]st-detail'!H$46</f>
        <v>0.09431099000000001</v>
      </c>
      <c r="I43" s="8">
        <f>'[18]st-detail'!I$46</f>
        <v>0.07057583</v>
      </c>
      <c r="J43" s="8">
        <f>'[18]st-detail'!J$46</f>
        <v>0.10695006</v>
      </c>
      <c r="K43" s="8">
        <f>'[18]st-detail'!K$46</f>
        <v>0.03045516</v>
      </c>
      <c r="L43" s="8">
        <f>'[18]st-detail'!L$46</f>
        <v>0.06741915</v>
      </c>
      <c r="M43" s="8">
        <f>'[18]st-detail'!M$46</f>
        <v>0.02864291</v>
      </c>
      <c r="N43" s="22">
        <f t="shared" si="23"/>
        <v>0.74852948</v>
      </c>
      <c r="O43" s="58"/>
      <c r="P43" s="58"/>
      <c r="Q43" s="58"/>
      <c r="R43" s="58"/>
      <c r="S43" s="58"/>
      <c r="T43" s="58"/>
      <c r="U43" s="58"/>
      <c r="V43" s="58"/>
      <c r="W43" s="58"/>
    </row>
    <row r="44" spans="1:23" s="68" customFormat="1" ht="23.25">
      <c r="A44" s="20">
        <v>2556</v>
      </c>
      <c r="B44" s="9">
        <f>'[19]st-detail'!B$46</f>
        <v>0.14335114000000002</v>
      </c>
      <c r="C44" s="9">
        <f>'[19]st-detail'!C$46</f>
        <v>0.03771824</v>
      </c>
      <c r="D44" s="9">
        <f>'[19]st-detail'!D$46</f>
        <v>0.12850127</v>
      </c>
      <c r="E44" s="9">
        <f>'[19]st-detail'!E$46</f>
        <v>0.13104466</v>
      </c>
      <c r="F44" s="9">
        <f>'[19]st-detail'!F$46</f>
        <v>0.0188544</v>
      </c>
      <c r="G44" s="9">
        <f>'[19]st-detail'!G$46</f>
        <v>0.05630176</v>
      </c>
      <c r="H44" s="9">
        <f>'[19]st-detail'!H$46</f>
        <v>0.05060181</v>
      </c>
      <c r="I44" s="9">
        <f>'[19]st-detail'!I$46</f>
        <v>0.02971097</v>
      </c>
      <c r="J44" s="9">
        <f>'[19]st-detail'!J$46</f>
        <v>0.0326145</v>
      </c>
      <c r="K44" s="9">
        <f>'[19]st-detail'!K$46</f>
        <v>0.051766629999999994</v>
      </c>
      <c r="L44" s="9">
        <f>'[19]st-detail'!L$46</f>
        <v>0</v>
      </c>
      <c r="M44" s="9">
        <f>'[19]st-detail'!M$46</f>
        <v>0</v>
      </c>
      <c r="N44" s="23">
        <f t="shared" si="23"/>
        <v>0.68046538</v>
      </c>
      <c r="O44" s="58"/>
      <c r="P44" s="58"/>
      <c r="Q44" s="58"/>
      <c r="R44" s="58"/>
      <c r="S44" s="58"/>
      <c r="T44" s="58"/>
      <c r="U44" s="58"/>
      <c r="V44" s="58"/>
      <c r="W44" s="58"/>
    </row>
    <row r="45" spans="2:14" ht="23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1"/>
    </row>
    <row r="46" spans="1:14" ht="23.25">
      <c r="A46" s="2" t="s">
        <v>62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</row>
    <row r="47" spans="1:14" ht="23.25">
      <c r="A47" s="14">
        <v>2538</v>
      </c>
      <c r="B47" s="6">
        <f>'[1]st-detail'!B58</f>
        <v>0.12</v>
      </c>
      <c r="C47" s="6">
        <f>'[1]st-detail'!C58</f>
        <v>0.14</v>
      </c>
      <c r="D47" s="6">
        <f>'[1]st-detail'!D58</f>
        <v>0.16</v>
      </c>
      <c r="E47" s="6">
        <f>'[1]st-detail'!E58</f>
        <v>0.06</v>
      </c>
      <c r="F47" s="6">
        <f>'[1]st-detail'!F58</f>
        <v>0.11</v>
      </c>
      <c r="G47" s="6">
        <f>'[1]st-detail'!G58</f>
        <v>0.13</v>
      </c>
      <c r="H47" s="6">
        <f>'[1]st-detail'!H58</f>
        <v>0.06</v>
      </c>
      <c r="I47" s="6">
        <f>'[1]st-detail'!I58</f>
        <v>0.18</v>
      </c>
      <c r="J47" s="6">
        <f>'[1]st-detail'!J58</f>
        <v>0.19</v>
      </c>
      <c r="K47" s="6">
        <f>'[1]st-detail'!K58</f>
        <v>0.31</v>
      </c>
      <c r="L47" s="6">
        <f>'[1]st-detail'!L58</f>
        <v>0.28</v>
      </c>
      <c r="M47" s="6">
        <f>'[1]st-detail'!M58</f>
        <v>0.12</v>
      </c>
      <c r="N47" s="21">
        <f aca="true" t="shared" si="24" ref="N47:N59">SUM(B47:M47)</f>
        <v>1.8599999999999999</v>
      </c>
    </row>
    <row r="48" spans="1:14" ht="23.25">
      <c r="A48" s="19">
        <v>2539</v>
      </c>
      <c r="B48" s="8">
        <f>'[2]st-detail'!B58</f>
        <v>0.1</v>
      </c>
      <c r="C48" s="8">
        <f>'[2]st-detail'!C58</f>
        <v>0.23</v>
      </c>
      <c r="D48" s="8">
        <f>'[2]st-detail'!D58</f>
        <v>0.175</v>
      </c>
      <c r="E48" s="8">
        <f>'[2]st-detail'!E58</f>
        <v>0.13</v>
      </c>
      <c r="F48" s="8">
        <f>'[2]st-detail'!F58</f>
        <v>0.09</v>
      </c>
      <c r="G48" s="8">
        <f>'[2]st-detail'!G58</f>
        <v>0.096</v>
      </c>
      <c r="H48" s="8">
        <f>'[2]st-detail'!H58</f>
        <v>0.11</v>
      </c>
      <c r="I48" s="8">
        <f>'[2]st-detail'!I58</f>
        <v>0.075</v>
      </c>
      <c r="J48" s="8">
        <f>'[2]st-detail'!J58</f>
        <v>0.087</v>
      </c>
      <c r="K48" s="8">
        <f>'[2]st-detail'!K58</f>
        <v>0.23</v>
      </c>
      <c r="L48" s="8">
        <f>'[2]st-detail'!L58</f>
        <v>0.21</v>
      </c>
      <c r="M48" s="8">
        <f>'[2]st-detail'!M58</f>
        <v>0.08</v>
      </c>
      <c r="N48" s="22">
        <f t="shared" si="24"/>
        <v>1.613</v>
      </c>
    </row>
    <row r="49" spans="1:14" ht="23.25">
      <c r="A49" s="19">
        <v>2540</v>
      </c>
      <c r="B49" s="8">
        <f>'[3]st-detail'!B62</f>
        <v>0.095</v>
      </c>
      <c r="C49" s="8">
        <f>'[3]st-detail'!C62</f>
        <v>0.23</v>
      </c>
      <c r="D49" s="8">
        <f>'[3]st-detail'!D62</f>
        <v>0.42</v>
      </c>
      <c r="E49" s="8">
        <f>'[3]st-detail'!E62</f>
        <v>0.21</v>
      </c>
      <c r="F49" s="8">
        <f>'[3]st-detail'!F62</f>
        <v>0.12</v>
      </c>
      <c r="G49" s="8">
        <f>'[3]st-detail'!G62</f>
        <v>0.0818</v>
      </c>
      <c r="H49" s="8">
        <f>'[3]st-detail'!H62</f>
        <v>0.0999</v>
      </c>
      <c r="I49" s="8">
        <f>'[3]st-detail'!I62</f>
        <v>0.13</v>
      </c>
      <c r="J49" s="8">
        <f>'[3]st-detail'!J62</f>
        <v>0.56</v>
      </c>
      <c r="K49" s="8">
        <f>'[3]st-detail'!K62</f>
        <v>1.77</v>
      </c>
      <c r="L49" s="8">
        <f>'[3]st-detail'!L62</f>
        <v>1.19</v>
      </c>
      <c r="M49" s="8">
        <f>'[3]st-detail'!M62</f>
        <v>2.07</v>
      </c>
      <c r="N49" s="22">
        <f t="shared" si="24"/>
        <v>6.976700000000001</v>
      </c>
    </row>
    <row r="50" spans="1:14" ht="23.25">
      <c r="A50" s="19">
        <v>2541</v>
      </c>
      <c r="B50" s="8">
        <f>'[4]st-detail'!B64</f>
        <v>0.97</v>
      </c>
      <c r="C50" s="8">
        <f>'[4]st-detail'!C64</f>
        <v>1.23</v>
      </c>
      <c r="D50" s="8">
        <f>'[4]st-detail'!D64</f>
        <v>0.88</v>
      </c>
      <c r="E50" s="8">
        <f>'[4]st-detail'!E64</f>
        <v>0.21</v>
      </c>
      <c r="F50" s="8">
        <f>'[4]st-detail'!F64</f>
        <v>0.08</v>
      </c>
      <c r="G50" s="8">
        <f>'[4]st-detail'!G64</f>
        <v>1.4</v>
      </c>
      <c r="H50" s="8">
        <f>'[4]st-detail'!H64</f>
        <v>0.21</v>
      </c>
      <c r="I50" s="8">
        <f>'[4]st-detail'!I64</f>
        <v>0.06</v>
      </c>
      <c r="J50" s="8">
        <f>'[4]st-detail'!J64</f>
        <v>1.07</v>
      </c>
      <c r="K50" s="8">
        <f>'[4]st-detail'!K64</f>
        <v>0.81</v>
      </c>
      <c r="L50" s="8">
        <f>'[4]st-detail'!L64</f>
        <v>2.54</v>
      </c>
      <c r="M50" s="8">
        <f>'[4]st-detail'!M64</f>
        <v>0.8</v>
      </c>
      <c r="N50" s="22">
        <f t="shared" si="24"/>
        <v>10.260000000000002</v>
      </c>
    </row>
    <row r="51" spans="1:14" ht="23.25">
      <c r="A51" s="19">
        <v>2542</v>
      </c>
      <c r="B51" s="8">
        <f>'[5]st-detail'!B66</f>
        <v>0.17</v>
      </c>
      <c r="C51" s="8">
        <f>'[5]st-detail'!C66</f>
        <v>0.22</v>
      </c>
      <c r="D51" s="8">
        <f>'[5]st-detail'!D66</f>
        <v>0.22</v>
      </c>
      <c r="E51" s="8">
        <f>'[5]st-detail'!E66</f>
        <v>0.08</v>
      </c>
      <c r="F51" s="8">
        <f>'[5]st-detail'!F66</f>
        <v>0.67</v>
      </c>
      <c r="G51" s="8">
        <f>'[5]st-detail'!G66</f>
        <v>0.35</v>
      </c>
      <c r="H51" s="8">
        <f>'[5]st-detail'!H66</f>
        <v>0.97</v>
      </c>
      <c r="I51" s="8">
        <f>'[5]st-detail'!I66</f>
        <v>1.03</v>
      </c>
      <c r="J51" s="8">
        <f>'[5]st-detail'!J66</f>
        <v>0.22</v>
      </c>
      <c r="K51" s="8">
        <f>'[5]st-detail'!K66</f>
        <v>0.27</v>
      </c>
      <c r="L51" s="8">
        <f>'[5]st-detail'!L66</f>
        <v>0.56</v>
      </c>
      <c r="M51" s="8">
        <f>'[5]st-detail'!M66</f>
        <v>0.23</v>
      </c>
      <c r="N51" s="22">
        <f t="shared" si="24"/>
        <v>4.99</v>
      </c>
    </row>
    <row r="52" spans="1:14" ht="23.25">
      <c r="A52" s="19">
        <v>2543</v>
      </c>
      <c r="B52" s="8">
        <f>'[6]st-detail'!B66</f>
        <v>0.31</v>
      </c>
      <c r="C52" s="8">
        <f>'[6]st-detail'!C66</f>
        <v>1.62</v>
      </c>
      <c r="D52" s="8">
        <f>'[6]st-detail'!D66</f>
        <v>1.39</v>
      </c>
      <c r="E52" s="8">
        <f>'[6]st-detail'!E66</f>
        <v>0.42</v>
      </c>
      <c r="F52" s="8">
        <f>'[6]st-detail'!F66</f>
        <v>0.71</v>
      </c>
      <c r="G52" s="8">
        <f>'[6]st-detail'!G66</f>
        <v>0.48</v>
      </c>
      <c r="H52" s="8">
        <f>'[6]st-detail'!H66</f>
        <v>0.57</v>
      </c>
      <c r="I52" s="8">
        <f>'[6]st-detail'!I66</f>
        <v>0.45</v>
      </c>
      <c r="J52" s="8">
        <f>'[6]st-detail'!J66</f>
        <v>0.18</v>
      </c>
      <c r="K52" s="8">
        <f>'[6]st-detail'!K66</f>
        <v>0.56</v>
      </c>
      <c r="L52" s="8">
        <f>'[6]st-detail'!L66</f>
        <v>0.78</v>
      </c>
      <c r="M52" s="8">
        <f>'[6]st-detail'!M66</f>
        <v>0.57</v>
      </c>
      <c r="N52" s="22">
        <f t="shared" si="24"/>
        <v>8.04</v>
      </c>
    </row>
    <row r="53" spans="1:14" ht="23.25">
      <c r="A53" s="19">
        <v>2544</v>
      </c>
      <c r="B53" s="8">
        <f>'[8]st-detail'!B65</f>
        <v>0.68</v>
      </c>
      <c r="C53" s="8">
        <f>'[8]st-detail'!C65</f>
        <v>0.86</v>
      </c>
      <c r="D53" s="8">
        <f>'[8]st-detail'!D65</f>
        <v>1.97</v>
      </c>
      <c r="E53" s="8">
        <f>'[8]st-detail'!E65</f>
        <v>0.67</v>
      </c>
      <c r="F53" s="8">
        <f>'[8]st-detail'!F65</f>
        <v>0.84</v>
      </c>
      <c r="G53" s="8">
        <f>'[8]st-detail'!G65</f>
        <v>0.66</v>
      </c>
      <c r="H53" s="8">
        <f>'[8]st-detail'!H65</f>
        <v>0.67</v>
      </c>
      <c r="I53" s="8">
        <f>'[8]st-detail'!I65</f>
        <v>1.41</v>
      </c>
      <c r="J53" s="8">
        <f>'[8]st-detail'!J65</f>
        <v>1.8</v>
      </c>
      <c r="K53" s="8">
        <f>'[8]st-detail'!K65</f>
        <v>1.01</v>
      </c>
      <c r="L53" s="8">
        <f>'[8]st-detail'!L65</f>
        <v>0.83</v>
      </c>
      <c r="M53" s="8">
        <f>'[8]st-detail'!M65</f>
        <v>0.59</v>
      </c>
      <c r="N53" s="22">
        <f t="shared" si="24"/>
        <v>11.99</v>
      </c>
    </row>
    <row r="54" spans="1:14" ht="23.25">
      <c r="A54" s="19">
        <v>2545</v>
      </c>
      <c r="B54" s="8">
        <f>'[7]st-detail'!B$67</f>
        <v>0.78</v>
      </c>
      <c r="C54" s="8">
        <f>'[7]st-detail'!C67</f>
        <v>0.83</v>
      </c>
      <c r="D54" s="8">
        <f>'[7]st-detail'!D67</f>
        <v>0.91</v>
      </c>
      <c r="E54" s="8">
        <f>'[7]st-detail'!E67</f>
        <v>0.34</v>
      </c>
      <c r="F54" s="8">
        <f>'[7]st-detail'!F67</f>
        <v>0.96</v>
      </c>
      <c r="G54" s="8">
        <f>'[7]st-detail'!G67</f>
        <v>1.4</v>
      </c>
      <c r="H54" s="8">
        <f>'[7]st-detail'!H67</f>
        <v>0.72</v>
      </c>
      <c r="I54" s="8">
        <f>'[7]st-detail'!I67</f>
        <v>1.35</v>
      </c>
      <c r="J54" s="8">
        <f>'[7]st-detail'!J67</f>
        <v>2.34</v>
      </c>
      <c r="K54" s="8">
        <f>'[7]st-detail'!K67</f>
        <v>2.22</v>
      </c>
      <c r="L54" s="8">
        <f>'[7]st-detail'!L67</f>
        <v>0.73</v>
      </c>
      <c r="M54" s="8">
        <f>'[7]st-detail'!M67</f>
        <v>1.14</v>
      </c>
      <c r="N54" s="22">
        <f t="shared" si="24"/>
        <v>13.72</v>
      </c>
    </row>
    <row r="55" spans="1:14" ht="23.25">
      <c r="A55" s="19">
        <v>2546</v>
      </c>
      <c r="B55" s="8">
        <f>'[10]st-detail'!B$73</f>
        <v>1.104996</v>
      </c>
      <c r="C55" s="8">
        <f>'[10]st-detail'!C$73</f>
        <v>1.658563</v>
      </c>
      <c r="D55" s="8">
        <f>'[10]st-detail'!D$73</f>
        <v>2.918705</v>
      </c>
      <c r="E55" s="8">
        <f>'[10]st-detail'!E$73</f>
        <v>1.16558444</v>
      </c>
      <c r="F55" s="8">
        <f>'[10]st-detail'!F$73</f>
        <v>2.237134</v>
      </c>
      <c r="G55" s="8">
        <f>'[10]st-detail'!G$73</f>
        <v>1.725339</v>
      </c>
      <c r="H55" s="8">
        <f>'[10]st-detail'!H$73</f>
        <v>1.938912</v>
      </c>
      <c r="I55" s="8">
        <f>'[10]st-detail'!I$73</f>
        <v>1.202096</v>
      </c>
      <c r="J55" s="8">
        <f>'[10]st-detail'!J$73</f>
        <v>1.31112</v>
      </c>
      <c r="K55" s="8">
        <f>'[10]st-detail'!K$73</f>
        <v>1.854323</v>
      </c>
      <c r="L55" s="8">
        <f>'[10]st-detail'!L$73</f>
        <v>1.359792</v>
      </c>
      <c r="M55" s="8">
        <f>'[10]st-detail'!M$73</f>
        <v>2.468991</v>
      </c>
      <c r="N55" s="22">
        <f t="shared" si="24"/>
        <v>20.94555544</v>
      </c>
    </row>
    <row r="56" spans="1:14" ht="23.25">
      <c r="A56" s="19">
        <v>2547</v>
      </c>
      <c r="B56" s="8">
        <f>'[9]st-detail'!B$73</f>
        <v>2.335733</v>
      </c>
      <c r="C56" s="8">
        <f>'[9]st-detail'!C$73</f>
        <v>2.949881</v>
      </c>
      <c r="D56" s="8">
        <f>'[9]st-detail'!D$73</f>
        <v>2.879267</v>
      </c>
      <c r="E56" s="8">
        <f>'[9]st-detail'!E$73</f>
        <v>2.08009</v>
      </c>
      <c r="F56" s="8">
        <f>'[9]st-detail'!F$73</f>
        <v>2.021837</v>
      </c>
      <c r="G56" s="8">
        <f>'[9]st-detail'!G$73</f>
        <v>1.743059</v>
      </c>
      <c r="H56" s="8">
        <f>'[9]st-detail'!H$73</f>
        <v>1.811587</v>
      </c>
      <c r="I56" s="8">
        <f>'[9]st-detail'!I$73</f>
        <v>2.070384</v>
      </c>
      <c r="J56" s="8">
        <f>'[9]st-detail'!J$73</f>
        <v>3.1092181</v>
      </c>
      <c r="K56" s="8">
        <f>'[9]st-detail'!K$73</f>
        <v>4.212466</v>
      </c>
      <c r="L56" s="8">
        <f>'[9]st-detail'!L$73</f>
        <v>3.007053</v>
      </c>
      <c r="M56" s="8">
        <f>'[9]st-detail'!M$73</f>
        <v>3.971812</v>
      </c>
      <c r="N56" s="22">
        <f t="shared" si="24"/>
        <v>32.1923871</v>
      </c>
    </row>
    <row r="57" spans="1:14" ht="23.25">
      <c r="A57" s="19">
        <v>2548</v>
      </c>
      <c r="B57" s="8">
        <f>'[11]st-detail'!B$73</f>
        <v>1.906288</v>
      </c>
      <c r="C57" s="8">
        <f>'[11]st-detail'!C$73</f>
        <v>2.524509</v>
      </c>
      <c r="D57" s="8">
        <f>'[11]st-detail'!D$73</f>
        <v>2.593484</v>
      </c>
      <c r="E57" s="8">
        <f>'[11]st-detail'!E$73</f>
        <v>3.011616</v>
      </c>
      <c r="F57" s="8">
        <f>'[11]st-detail'!F$73</f>
        <v>3.44586577</v>
      </c>
      <c r="G57" s="8">
        <f>'[11]st-detail'!G$73</f>
        <v>3.526681</v>
      </c>
      <c r="H57" s="8">
        <f>'[11]st-detail'!H$73</f>
        <v>2.936274</v>
      </c>
      <c r="I57" s="8">
        <f>'[11]st-detail'!I$73</f>
        <v>2.896275</v>
      </c>
      <c r="J57" s="8">
        <f>'[11]st-detail'!J$73</f>
        <v>4.58717</v>
      </c>
      <c r="K57" s="8">
        <f>'[11]st-detail'!K$73</f>
        <v>3.256977</v>
      </c>
      <c r="L57" s="8">
        <f>'[11]st-detail'!L$73</f>
        <v>2.899899</v>
      </c>
      <c r="M57" s="8">
        <f>'[11]st-detail'!M$73</f>
        <v>4.709984</v>
      </c>
      <c r="N57" s="22">
        <f t="shared" si="24"/>
        <v>38.295022769999996</v>
      </c>
    </row>
    <row r="58" spans="1:14" ht="23.25">
      <c r="A58" s="19">
        <v>2549</v>
      </c>
      <c r="B58" s="8">
        <f>'[12]st-detail'!B$73</f>
        <v>2.884181</v>
      </c>
      <c r="C58" s="8">
        <f>'[12]st-detail'!C$73</f>
        <v>4.036711</v>
      </c>
      <c r="D58" s="8">
        <f>'[12]st-detail'!D$73</f>
        <v>3.269635</v>
      </c>
      <c r="E58" s="8">
        <f>'[12]st-detail'!E$73</f>
        <v>2.514426</v>
      </c>
      <c r="F58" s="8">
        <f>'[12]st-detail'!F$73</f>
        <v>4.763384</v>
      </c>
      <c r="G58" s="8">
        <f>'[12]st-detail'!G$73</f>
        <v>3.401889</v>
      </c>
      <c r="H58" s="8">
        <f>'[12]st-detail'!H$73</f>
        <v>5.324578</v>
      </c>
      <c r="I58" s="8">
        <f>'[12]st-detail'!I$73</f>
        <v>7.240622</v>
      </c>
      <c r="J58" s="8">
        <f>'[12]st-detail'!J$73</f>
        <v>4.296386</v>
      </c>
      <c r="K58" s="8">
        <f>'[12]st-detail'!K$73</f>
        <v>4.839024</v>
      </c>
      <c r="L58" s="8">
        <f>'[12]st-detail'!L$73</f>
        <v>4.967527</v>
      </c>
      <c r="M58" s="8">
        <f>'[12]st-detail'!M$73</f>
        <v>6.00475</v>
      </c>
      <c r="N58" s="22">
        <f t="shared" si="24"/>
        <v>53.543113</v>
      </c>
    </row>
    <row r="59" spans="1:14" ht="23.25">
      <c r="A59" s="19">
        <v>2550</v>
      </c>
      <c r="B59" s="8">
        <f>'[13]st-detail'!B$73</f>
        <v>4.261028</v>
      </c>
      <c r="C59" s="8">
        <f>'[13]st-detail'!C$73</f>
        <v>5.99707</v>
      </c>
      <c r="D59" s="8">
        <f>'[13]st-detail'!D$73</f>
        <v>4.267496</v>
      </c>
      <c r="E59" s="8">
        <f>'[13]st-detail'!E$73</f>
        <v>4.542404</v>
      </c>
      <c r="F59" s="8">
        <f>'[13]st-detail'!F$73</f>
        <v>2.748339</v>
      </c>
      <c r="G59" s="8">
        <f>'[13]st-detail'!G$73</f>
        <v>6.190622</v>
      </c>
      <c r="H59" s="8">
        <f>'[13]st-detail'!H$73</f>
        <v>7.115254</v>
      </c>
      <c r="I59" s="8">
        <f>'[13]st-detail'!I$73</f>
        <v>6.794675</v>
      </c>
      <c r="J59" s="8">
        <f>'[13]st-detail'!J$73</f>
        <v>4.609226</v>
      </c>
      <c r="K59" s="8">
        <f>'[13]st-detail'!K$73</f>
        <v>6.929716</v>
      </c>
      <c r="L59" s="8">
        <f>'[13]st-detail'!L$73</f>
        <v>6.393423</v>
      </c>
      <c r="M59" s="8">
        <f>'[13]st-detail'!M$73</f>
        <v>6.006284</v>
      </c>
      <c r="N59" s="22">
        <f t="shared" si="24"/>
        <v>65.855537</v>
      </c>
    </row>
    <row r="60" spans="1:14" ht="23.25">
      <c r="A60" s="19">
        <v>2551</v>
      </c>
      <c r="B60" s="8">
        <f>'[14]st-detail'!B$73</f>
        <v>7.754603</v>
      </c>
      <c r="C60" s="8">
        <f>'[14]st-detail'!C$73</f>
        <v>6.785263</v>
      </c>
      <c r="D60" s="8">
        <f>'[14]st-detail'!D$73</f>
        <v>6.596882</v>
      </c>
      <c r="E60" s="8">
        <f>'[14]st-detail'!E$73</f>
        <v>5.167511</v>
      </c>
      <c r="F60" s="8">
        <f>'[14]st-detail'!F$73</f>
        <v>4.227729</v>
      </c>
      <c r="G60" s="8">
        <f>'[14]st-detail'!G$73</f>
        <v>6.179945</v>
      </c>
      <c r="H60" s="8">
        <f>'[14]st-detail'!H$73</f>
        <v>4.396854</v>
      </c>
      <c r="I60" s="8">
        <f>'[14]st-detail'!I$73</f>
        <v>4.629964</v>
      </c>
      <c r="J60" s="8">
        <f>'[14]st-detail'!J$73</f>
        <v>4.348894</v>
      </c>
      <c r="K60" s="8">
        <f>'[14]st-detail'!K$73</f>
        <v>4.851574</v>
      </c>
      <c r="L60" s="8">
        <f>'[14]st-detail'!L$73</f>
        <v>3.300806</v>
      </c>
      <c r="M60" s="8">
        <f>'[14]st-detail'!M$73</f>
        <v>4.729685</v>
      </c>
      <c r="N60" s="22">
        <f aca="true" t="shared" si="25" ref="N60:N65">SUM(B60:M60)</f>
        <v>62.969710000000006</v>
      </c>
    </row>
    <row r="61" spans="1:23" ht="23.25">
      <c r="A61" s="19">
        <v>2552</v>
      </c>
      <c r="B61" s="8">
        <f>'[15]st-detail'!B$73</f>
        <v>2.773576</v>
      </c>
      <c r="C61" s="8">
        <f>'[15]st-detail'!C$73</f>
        <v>4.370775</v>
      </c>
      <c r="D61" s="8">
        <f>'[15]st-detail'!D$73</f>
        <v>2.510966</v>
      </c>
      <c r="E61" s="8">
        <f>'[15]st-detail'!E$73</f>
        <v>3.505142</v>
      </c>
      <c r="F61" s="8">
        <f>'[15]st-detail'!F$73</f>
        <v>2.619598</v>
      </c>
      <c r="G61" s="8">
        <f>'[15]st-detail'!G$73</f>
        <v>4.16541</v>
      </c>
      <c r="H61" s="8">
        <f>'[15]st-detail'!H$73</f>
        <v>2.028497</v>
      </c>
      <c r="I61" s="8">
        <f>'[15]st-detail'!I$73</f>
        <v>2.890895</v>
      </c>
      <c r="J61" s="8">
        <f>'[15]st-detail'!J$73</f>
        <v>3.854237</v>
      </c>
      <c r="K61" s="8">
        <f>'[15]st-detail'!K$73</f>
        <v>3.925408</v>
      </c>
      <c r="L61" s="8">
        <f>'[15]st-detail'!L$73</f>
        <v>3.463355</v>
      </c>
      <c r="M61" s="8">
        <f>'[15]st-detail'!M$73</f>
        <v>5.12922</v>
      </c>
      <c r="N61" s="22">
        <f t="shared" si="25"/>
        <v>41.23707900000001</v>
      </c>
      <c r="O61" s="26"/>
      <c r="P61" s="26"/>
      <c r="Q61" s="26"/>
      <c r="R61" s="26"/>
      <c r="S61" s="26"/>
      <c r="T61" s="26"/>
      <c r="U61" s="26"/>
      <c r="V61" s="26"/>
      <c r="W61" s="26"/>
    </row>
    <row r="62" spans="1:23" s="68" customFormat="1" ht="23.25">
      <c r="A62" s="19">
        <v>2553</v>
      </c>
      <c r="B62" s="8">
        <f>'[16]st-detail'!B$73</f>
        <v>4.365089</v>
      </c>
      <c r="C62" s="8">
        <f>'[16]st-detail'!C$73</f>
        <v>4.375209</v>
      </c>
      <c r="D62" s="8">
        <f>'[16]st-detail'!D$73</f>
        <v>4.279828</v>
      </c>
      <c r="E62" s="8">
        <f>'[16]st-detail'!E$73</f>
        <v>3.975592</v>
      </c>
      <c r="F62" s="8">
        <f>'[16]st-detail'!F$73</f>
        <v>4.229105</v>
      </c>
      <c r="G62" s="8">
        <f>'[16]st-detail'!G$73</f>
        <v>2.561104</v>
      </c>
      <c r="H62" s="8">
        <f>'[16]st-detail'!H$73</f>
        <v>1.281459</v>
      </c>
      <c r="I62" s="8">
        <f>'[16]st-detail'!I$73</f>
        <v>2.893582</v>
      </c>
      <c r="J62" s="8">
        <f>'[16]st-detail'!J$73</f>
        <v>3.07898</v>
      </c>
      <c r="K62" s="8">
        <f>'[16]st-detail'!K$73</f>
        <v>2.200747</v>
      </c>
      <c r="L62" s="8">
        <f>'[16]st-detail'!L$73</f>
        <v>2.538883</v>
      </c>
      <c r="M62" s="8">
        <f>'[16]st-detail'!M$73</f>
        <v>2.31367</v>
      </c>
      <c r="N62" s="22">
        <f t="shared" si="25"/>
        <v>38.093248</v>
      </c>
      <c r="O62" s="58"/>
      <c r="P62" s="58"/>
      <c r="Q62" s="58"/>
      <c r="R62" s="58"/>
      <c r="S62" s="58"/>
      <c r="T62" s="58"/>
      <c r="U62" s="58"/>
      <c r="V62" s="58"/>
      <c r="W62" s="58"/>
    </row>
    <row r="63" spans="1:23" s="68" customFormat="1" ht="23.25">
      <c r="A63" s="19">
        <v>2554</v>
      </c>
      <c r="B63" s="8">
        <f>'[17]st-detail'!B$73</f>
        <v>1.950231</v>
      </c>
      <c r="C63" s="8">
        <f>'[17]st-detail'!C$73</f>
        <v>1.446169</v>
      </c>
      <c r="D63" s="8">
        <f>'[17]st-detail'!D$73</f>
        <v>2.147873</v>
      </c>
      <c r="E63" s="8">
        <f>'[17]st-detail'!E$73</f>
        <v>2.489395</v>
      </c>
      <c r="F63" s="8">
        <f>'[17]st-detail'!F$73</f>
        <v>1.324551</v>
      </c>
      <c r="G63" s="8">
        <f>'[17]st-detail'!G$73</f>
        <v>1.631192</v>
      </c>
      <c r="H63" s="8">
        <f>'[17]st-detail'!H$73</f>
        <v>1.677856</v>
      </c>
      <c r="I63" s="8">
        <f>'[17]st-detail'!I$73</f>
        <v>1.724408</v>
      </c>
      <c r="J63" s="8">
        <f>'[17]st-detail'!J$73</f>
        <v>1.448899</v>
      </c>
      <c r="K63" s="8">
        <f>'[17]st-detail'!K$73</f>
        <v>1.48833</v>
      </c>
      <c r="L63" s="8">
        <f>'[17]st-detail'!L$73</f>
        <v>1.951558</v>
      </c>
      <c r="M63" s="8">
        <f>'[17]st-detail'!M$73</f>
        <v>1.9379439999999999</v>
      </c>
      <c r="N63" s="22">
        <f t="shared" si="25"/>
        <v>21.218406</v>
      </c>
      <c r="O63" s="58"/>
      <c r="P63" s="58"/>
      <c r="Q63" s="58"/>
      <c r="R63" s="58"/>
      <c r="S63" s="58"/>
      <c r="T63" s="58"/>
      <c r="U63" s="58"/>
      <c r="V63" s="58"/>
      <c r="W63" s="58"/>
    </row>
    <row r="64" spans="1:23" s="68" customFormat="1" ht="23.25">
      <c r="A64" s="19">
        <v>2555</v>
      </c>
      <c r="B64" s="8">
        <f>'[18]st-detail'!B$73</f>
        <v>1.482025</v>
      </c>
      <c r="C64" s="8">
        <f>'[18]st-detail'!C$73</f>
        <v>1.842245</v>
      </c>
      <c r="D64" s="8">
        <f>'[18]st-detail'!D$73</f>
        <v>1.446048</v>
      </c>
      <c r="E64" s="8">
        <f>'[18]st-detail'!E$73</f>
        <v>3.296565</v>
      </c>
      <c r="F64" s="8">
        <f>'[18]st-detail'!F$73</f>
        <v>1.937558</v>
      </c>
      <c r="G64" s="8">
        <f>'[18]st-detail'!G$73</f>
        <v>1.728345</v>
      </c>
      <c r="H64" s="8">
        <f>'[18]st-detail'!H$73</f>
        <v>1.597191</v>
      </c>
      <c r="I64" s="8">
        <f>'[18]st-detail'!I$73</f>
        <v>1.757362</v>
      </c>
      <c r="J64" s="8">
        <f>'[18]st-detail'!J$73</f>
        <v>1.264409</v>
      </c>
      <c r="K64" s="8">
        <f>'[18]st-detail'!K$73</f>
        <v>2.345836</v>
      </c>
      <c r="L64" s="8">
        <f>'[18]st-detail'!L$73</f>
        <v>2.203706</v>
      </c>
      <c r="M64" s="8">
        <f>'[18]st-detail'!M$73</f>
        <v>1.648783</v>
      </c>
      <c r="N64" s="22">
        <f t="shared" si="25"/>
        <v>22.550073</v>
      </c>
      <c r="O64" s="58"/>
      <c r="P64" s="58"/>
      <c r="Q64" s="58"/>
      <c r="R64" s="58"/>
      <c r="S64" s="58"/>
      <c r="T64" s="58"/>
      <c r="U64" s="58"/>
      <c r="V64" s="58"/>
      <c r="W64" s="58"/>
    </row>
    <row r="65" spans="1:23" s="68" customFormat="1" ht="23.25">
      <c r="A65" s="20">
        <v>2556</v>
      </c>
      <c r="B65" s="9">
        <f>'[19]st-detail'!B$73</f>
        <v>2.077682</v>
      </c>
      <c r="C65" s="9">
        <f>'[19]st-detail'!C$73</f>
        <v>2.262574</v>
      </c>
      <c r="D65" s="9">
        <f>'[19]st-detail'!D$73</f>
        <v>3.460427</v>
      </c>
      <c r="E65" s="9">
        <f>'[19]st-detail'!E$73</f>
        <v>2.915263</v>
      </c>
      <c r="F65" s="9">
        <f>'[19]st-detail'!F$73</f>
        <v>2.243039</v>
      </c>
      <c r="G65" s="9">
        <f>'[19]st-detail'!G$73</f>
        <v>1.723817</v>
      </c>
      <c r="H65" s="9">
        <f>'[19]st-detail'!H$73</f>
        <v>2.323107</v>
      </c>
      <c r="I65" s="9">
        <f>'[19]st-detail'!I$73</f>
        <v>2.110291</v>
      </c>
      <c r="J65" s="9">
        <f>'[19]st-detail'!J$73</f>
        <v>3.160915</v>
      </c>
      <c r="K65" s="9">
        <f>'[19]st-detail'!K$73</f>
        <v>1.874309</v>
      </c>
      <c r="L65" s="9">
        <f>'[19]st-detail'!L$73</f>
        <v>0</v>
      </c>
      <c r="M65" s="9">
        <f>'[19]st-detail'!M$73</f>
        <v>0</v>
      </c>
      <c r="N65" s="23">
        <f t="shared" si="25"/>
        <v>24.151424</v>
      </c>
      <c r="O65" s="58"/>
      <c r="P65" s="58"/>
      <c r="Q65" s="58"/>
      <c r="R65" s="58"/>
      <c r="S65" s="58"/>
      <c r="T65" s="58"/>
      <c r="U65" s="58"/>
      <c r="V65" s="58"/>
      <c r="W65" s="58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40">
      <selection activeCell="A64" sqref="A64:IV64"/>
    </sheetView>
  </sheetViews>
  <sheetFormatPr defaultColWidth="9.33203125" defaultRowHeight="21"/>
  <cols>
    <col min="1" max="1" width="23.83203125" style="0" customWidth="1"/>
    <col min="2" max="13" width="12.16015625" style="0" customWidth="1"/>
    <col min="14" max="14" width="13.5" style="33" customWidth="1"/>
  </cols>
  <sheetData>
    <row r="1" spans="1:14" ht="30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9">
        <v>2539</v>
      </c>
      <c r="B5" s="8">
        <f aca="true" t="shared" si="0" ref="B5:M5">SUM(B25,B45)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0.06</v>
      </c>
      <c r="N5" s="22">
        <f aca="true" t="shared" si="1" ref="N5:N10">SUM(B5:M5)</f>
        <v>0.06</v>
      </c>
    </row>
    <row r="6" spans="1:14" ht="23.25">
      <c r="A6" s="19">
        <v>2540</v>
      </c>
      <c r="B6" s="8">
        <f aca="true" t="shared" si="2" ref="B6:M6">SUM(B26,B46)</f>
        <v>1.0899999999999999</v>
      </c>
      <c r="C6" s="8">
        <f t="shared" si="2"/>
        <v>1.51</v>
      </c>
      <c r="D6" s="8">
        <f t="shared" si="2"/>
        <v>1.358</v>
      </c>
      <c r="E6" s="8">
        <f t="shared" si="2"/>
        <v>1.8918000000000001</v>
      </c>
      <c r="F6" s="8">
        <f t="shared" si="2"/>
        <v>0.9500000000000001</v>
      </c>
      <c r="G6" s="8">
        <f t="shared" si="2"/>
        <v>1.167</v>
      </c>
      <c r="H6" s="8">
        <f t="shared" si="2"/>
        <v>1.156</v>
      </c>
      <c r="I6" s="8">
        <f t="shared" si="2"/>
        <v>0.8180000000000001</v>
      </c>
      <c r="J6" s="8">
        <f t="shared" si="2"/>
        <v>1.0559999999999998</v>
      </c>
      <c r="K6" s="8">
        <f t="shared" si="2"/>
        <v>1.872</v>
      </c>
      <c r="L6" s="8">
        <f t="shared" si="2"/>
        <v>1.714</v>
      </c>
      <c r="M6" s="8">
        <f t="shared" si="2"/>
        <v>1.926</v>
      </c>
      <c r="N6" s="22">
        <f t="shared" si="1"/>
        <v>16.508799999999997</v>
      </c>
    </row>
    <row r="7" spans="1:14" ht="23.25">
      <c r="A7" s="19">
        <v>2541</v>
      </c>
      <c r="B7" s="8">
        <f aca="true" t="shared" si="3" ref="B7:M7">SUM(B27,B47)</f>
        <v>1.5499999999999998</v>
      </c>
      <c r="C7" s="8">
        <f t="shared" si="3"/>
        <v>1.38</v>
      </c>
      <c r="D7" s="8">
        <f t="shared" si="3"/>
        <v>0.9510000000000001</v>
      </c>
      <c r="E7" s="8">
        <f t="shared" si="3"/>
        <v>1.185</v>
      </c>
      <c r="F7" s="8">
        <f t="shared" si="3"/>
        <v>0.74</v>
      </c>
      <c r="G7" s="8">
        <f t="shared" si="3"/>
        <v>1.305</v>
      </c>
      <c r="H7" s="8">
        <f t="shared" si="3"/>
        <v>0.789</v>
      </c>
      <c r="I7" s="8">
        <f t="shared" si="3"/>
        <v>1.78</v>
      </c>
      <c r="J7" s="8">
        <f t="shared" si="3"/>
        <v>1.25</v>
      </c>
      <c r="K7" s="8">
        <f t="shared" si="3"/>
        <v>2.9499999999999997</v>
      </c>
      <c r="L7" s="8">
        <f t="shared" si="3"/>
        <v>3</v>
      </c>
      <c r="M7" s="8">
        <f t="shared" si="3"/>
        <v>2.44</v>
      </c>
      <c r="N7" s="22">
        <f t="shared" si="1"/>
        <v>19.32</v>
      </c>
    </row>
    <row r="8" spans="1:14" ht="23.25">
      <c r="A8" s="19">
        <v>2542</v>
      </c>
      <c r="B8" s="8">
        <f aca="true" t="shared" si="4" ref="B8:M8">SUM(B28,B48)</f>
        <v>2.03</v>
      </c>
      <c r="C8" s="8">
        <f t="shared" si="4"/>
        <v>2.28</v>
      </c>
      <c r="D8" s="8">
        <f t="shared" si="4"/>
        <v>3.82</v>
      </c>
      <c r="E8" s="8">
        <f t="shared" si="4"/>
        <v>2.49</v>
      </c>
      <c r="F8" s="8">
        <f t="shared" si="4"/>
        <v>3.07</v>
      </c>
      <c r="G8" s="8">
        <f t="shared" si="4"/>
        <v>2.3000000000000003</v>
      </c>
      <c r="H8" s="8">
        <f t="shared" si="4"/>
        <v>0.88</v>
      </c>
      <c r="I8" s="8">
        <f t="shared" si="4"/>
        <v>1.6400000000000001</v>
      </c>
      <c r="J8" s="8">
        <f t="shared" si="4"/>
        <v>0.7799999999999999</v>
      </c>
      <c r="K8" s="8">
        <f t="shared" si="4"/>
        <v>1.8</v>
      </c>
      <c r="L8" s="8">
        <f t="shared" si="4"/>
        <v>1.37</v>
      </c>
      <c r="M8" s="8">
        <f t="shared" si="4"/>
        <v>1.9</v>
      </c>
      <c r="N8" s="22">
        <f t="shared" si="1"/>
        <v>24.360000000000003</v>
      </c>
    </row>
    <row r="9" spans="1:14" ht="23.25">
      <c r="A9" s="19">
        <v>2543</v>
      </c>
      <c r="B9" s="8">
        <f aca="true" t="shared" si="5" ref="B9:M9">SUM(B29,B49)</f>
        <v>2.38</v>
      </c>
      <c r="C9" s="8">
        <f t="shared" si="5"/>
        <v>1.78</v>
      </c>
      <c r="D9" s="8">
        <f t="shared" si="5"/>
        <v>2.17</v>
      </c>
      <c r="E9" s="8">
        <f t="shared" si="5"/>
        <v>1.24</v>
      </c>
      <c r="F9" s="8">
        <f t="shared" si="5"/>
        <v>1.31</v>
      </c>
      <c r="G9" s="8">
        <f t="shared" si="5"/>
        <v>0.9700000000000001</v>
      </c>
      <c r="H9" s="8">
        <f t="shared" si="5"/>
        <v>1.42</v>
      </c>
      <c r="I9" s="8">
        <f t="shared" si="5"/>
        <v>0.97</v>
      </c>
      <c r="J9" s="8">
        <f t="shared" si="5"/>
        <v>1.2000000000000002</v>
      </c>
      <c r="K9" s="8">
        <f t="shared" si="5"/>
        <v>1.7200000000000002</v>
      </c>
      <c r="L9" s="8">
        <f t="shared" si="5"/>
        <v>2.3</v>
      </c>
      <c r="M9" s="8">
        <f t="shared" si="5"/>
        <v>2.13</v>
      </c>
      <c r="N9" s="22">
        <f t="shared" si="1"/>
        <v>19.59</v>
      </c>
    </row>
    <row r="10" spans="1:14" ht="23.25">
      <c r="A10" s="19">
        <v>2544</v>
      </c>
      <c r="B10" s="8">
        <f aca="true" t="shared" si="6" ref="B10:M10">SUM(B30,B50)</f>
        <v>4.13</v>
      </c>
      <c r="C10" s="8">
        <f t="shared" si="6"/>
        <v>2.3200000000000003</v>
      </c>
      <c r="D10" s="8">
        <f t="shared" si="6"/>
        <v>3.47</v>
      </c>
      <c r="E10" s="8">
        <f t="shared" si="6"/>
        <v>2.05</v>
      </c>
      <c r="F10" s="8">
        <f t="shared" si="6"/>
        <v>1.4000000000000001</v>
      </c>
      <c r="G10" s="8">
        <f t="shared" si="6"/>
        <v>1.47</v>
      </c>
      <c r="H10" s="8">
        <f t="shared" si="6"/>
        <v>1.48</v>
      </c>
      <c r="I10" s="8">
        <f t="shared" si="6"/>
        <v>2.13</v>
      </c>
      <c r="J10" s="8">
        <f t="shared" si="6"/>
        <v>2.46</v>
      </c>
      <c r="K10" s="8">
        <f t="shared" si="6"/>
        <v>1.46</v>
      </c>
      <c r="L10" s="8">
        <f t="shared" si="6"/>
        <v>1.8699999999999999</v>
      </c>
      <c r="M10" s="8">
        <f t="shared" si="6"/>
        <v>1.82</v>
      </c>
      <c r="N10" s="22">
        <f t="shared" si="1"/>
        <v>26.060000000000002</v>
      </c>
    </row>
    <row r="11" spans="1:14" ht="23.25">
      <c r="A11" s="19">
        <v>2545</v>
      </c>
      <c r="B11" s="8">
        <f aca="true" t="shared" si="7" ref="B11:M11">SUM(B31,B51)</f>
        <v>2.34</v>
      </c>
      <c r="C11" s="8">
        <f t="shared" si="7"/>
        <v>2.11</v>
      </c>
      <c r="D11" s="8">
        <f t="shared" si="7"/>
        <v>2.1599999999999997</v>
      </c>
      <c r="E11" s="8">
        <f t="shared" si="7"/>
        <v>1.95</v>
      </c>
      <c r="F11" s="8">
        <f t="shared" si="7"/>
        <v>1.08</v>
      </c>
      <c r="G11" s="8">
        <f t="shared" si="7"/>
        <v>2.41</v>
      </c>
      <c r="H11" s="8">
        <f t="shared" si="7"/>
        <v>1.55</v>
      </c>
      <c r="I11" s="8">
        <f t="shared" si="7"/>
        <v>2.4200000000000004</v>
      </c>
      <c r="J11" s="8">
        <f t="shared" si="7"/>
        <v>1.56</v>
      </c>
      <c r="K11" s="8">
        <f t="shared" si="7"/>
        <v>1.43</v>
      </c>
      <c r="L11" s="8">
        <f t="shared" si="7"/>
        <v>2.1799999999999997</v>
      </c>
      <c r="M11" s="8">
        <f t="shared" si="7"/>
        <v>1.7000000000000002</v>
      </c>
      <c r="N11" s="22">
        <f>SUM(N31,N51)</f>
        <v>22.889999999999993</v>
      </c>
    </row>
    <row r="12" spans="1:14" ht="23.25">
      <c r="A12" s="19">
        <v>2546</v>
      </c>
      <c r="B12" s="8">
        <f aca="true" t="shared" si="8" ref="B12:M12">SUM(B32,B52)</f>
        <v>1.79909221</v>
      </c>
      <c r="C12" s="8">
        <f t="shared" si="8"/>
        <v>2.98282934</v>
      </c>
      <c r="D12" s="8">
        <f t="shared" si="8"/>
        <v>3.69911901</v>
      </c>
      <c r="E12" s="8">
        <f t="shared" si="8"/>
        <v>3.09025465</v>
      </c>
      <c r="F12" s="8">
        <f t="shared" si="8"/>
        <v>1.53931113</v>
      </c>
      <c r="G12" s="8">
        <f t="shared" si="8"/>
        <v>1.61571828</v>
      </c>
      <c r="H12" s="8">
        <f t="shared" si="8"/>
        <v>1.7643564699999998</v>
      </c>
      <c r="I12" s="8">
        <f t="shared" si="8"/>
        <v>1.96892166</v>
      </c>
      <c r="J12" s="8">
        <f t="shared" si="8"/>
        <v>2.45765067</v>
      </c>
      <c r="K12" s="8">
        <f t="shared" si="8"/>
        <v>1.71680496</v>
      </c>
      <c r="L12" s="8">
        <f t="shared" si="8"/>
        <v>2.08909805</v>
      </c>
      <c r="M12" s="8">
        <f t="shared" si="8"/>
        <v>1.35524276</v>
      </c>
      <c r="N12" s="22">
        <f aca="true" t="shared" si="9" ref="N12:N17">SUM(B12:M12)</f>
        <v>26.07839919</v>
      </c>
    </row>
    <row r="13" spans="1:14" ht="23.25">
      <c r="A13" s="19">
        <v>2547</v>
      </c>
      <c r="B13" s="8">
        <f aca="true" t="shared" si="10" ref="B13:M13">SUM(B33,B53)</f>
        <v>3.0248345800000003</v>
      </c>
      <c r="C13" s="8">
        <f t="shared" si="10"/>
        <v>3.8055911499999997</v>
      </c>
      <c r="D13" s="8">
        <f t="shared" si="10"/>
        <v>2.87431363</v>
      </c>
      <c r="E13" s="8">
        <f t="shared" si="10"/>
        <v>2.2845779700000004</v>
      </c>
      <c r="F13" s="8">
        <f t="shared" si="10"/>
        <v>1.02381869</v>
      </c>
      <c r="G13" s="8">
        <f t="shared" si="10"/>
        <v>1.29823892</v>
      </c>
      <c r="H13" s="8">
        <f t="shared" si="10"/>
        <v>1.3584439</v>
      </c>
      <c r="I13" s="8">
        <f t="shared" si="10"/>
        <v>1.1655793700000001</v>
      </c>
      <c r="J13" s="8">
        <f t="shared" si="10"/>
        <v>1.56124176</v>
      </c>
      <c r="K13" s="8">
        <f t="shared" si="10"/>
        <v>2.94415795</v>
      </c>
      <c r="L13" s="8">
        <f t="shared" si="10"/>
        <v>1.16273351</v>
      </c>
      <c r="M13" s="8">
        <f t="shared" si="10"/>
        <v>1.0026181600000001</v>
      </c>
      <c r="N13" s="22">
        <f t="shared" si="9"/>
        <v>23.506149590000003</v>
      </c>
    </row>
    <row r="14" spans="1:14" ht="23.25">
      <c r="A14" s="19">
        <v>2548</v>
      </c>
      <c r="B14" s="8">
        <f aca="true" t="shared" si="11" ref="B14:M14">SUM(B34,B54)</f>
        <v>2.17363025</v>
      </c>
      <c r="C14" s="8">
        <f t="shared" si="11"/>
        <v>2.64488477</v>
      </c>
      <c r="D14" s="8">
        <f t="shared" si="11"/>
        <v>2.4474133900000004</v>
      </c>
      <c r="E14" s="8">
        <f t="shared" si="11"/>
        <v>3.40175409</v>
      </c>
      <c r="F14" s="8">
        <f t="shared" si="11"/>
        <v>11.13354614</v>
      </c>
      <c r="G14" s="8">
        <f t="shared" si="11"/>
        <v>1.53072541</v>
      </c>
      <c r="H14" s="8">
        <f t="shared" si="11"/>
        <v>4.05238774</v>
      </c>
      <c r="I14" s="8">
        <f t="shared" si="11"/>
        <v>1.41065269</v>
      </c>
      <c r="J14" s="8">
        <f t="shared" si="11"/>
        <v>1.4278958400000001</v>
      </c>
      <c r="K14" s="8">
        <f t="shared" si="11"/>
        <v>2.47839689</v>
      </c>
      <c r="L14" s="8">
        <f t="shared" si="11"/>
        <v>2.4424476999999998</v>
      </c>
      <c r="M14" s="8">
        <f t="shared" si="11"/>
        <v>3.2904907000000003</v>
      </c>
      <c r="N14" s="22">
        <f t="shared" si="9"/>
        <v>38.43422561</v>
      </c>
    </row>
    <row r="15" spans="1:14" ht="23.25">
      <c r="A15" s="19">
        <v>2549</v>
      </c>
      <c r="B15" s="8">
        <f aca="true" t="shared" si="12" ref="B15:M15">SUM(B35,B55)</f>
        <v>1.93443167</v>
      </c>
      <c r="C15" s="8">
        <f t="shared" si="12"/>
        <v>6.459969620000001</v>
      </c>
      <c r="D15" s="8">
        <f t="shared" si="12"/>
        <v>4.31907758</v>
      </c>
      <c r="E15" s="8">
        <f t="shared" si="12"/>
        <v>3.88760187</v>
      </c>
      <c r="F15" s="8">
        <f t="shared" si="12"/>
        <v>2.7309514900000003</v>
      </c>
      <c r="G15" s="8">
        <f t="shared" si="12"/>
        <v>3.2251212400000004</v>
      </c>
      <c r="H15" s="8">
        <f t="shared" si="12"/>
        <v>2.2343046</v>
      </c>
      <c r="I15" s="8">
        <f t="shared" si="12"/>
        <v>2.19666278</v>
      </c>
      <c r="J15" s="8">
        <f t="shared" si="12"/>
        <v>1.6672171599999999</v>
      </c>
      <c r="K15" s="8">
        <f t="shared" si="12"/>
        <v>3.0025061699999998</v>
      </c>
      <c r="L15" s="8">
        <f t="shared" si="12"/>
        <v>3.65883732</v>
      </c>
      <c r="M15" s="8">
        <f t="shared" si="12"/>
        <v>3.48145793</v>
      </c>
      <c r="N15" s="22">
        <f t="shared" si="9"/>
        <v>38.79813943</v>
      </c>
    </row>
    <row r="16" spans="1:14" ht="23.25">
      <c r="A16" s="19">
        <v>2550</v>
      </c>
      <c r="B16" s="8">
        <f aca="true" t="shared" si="13" ref="B16:M16">SUM(B36,B56)</f>
        <v>3.0573492499999997</v>
      </c>
      <c r="C16" s="8">
        <f t="shared" si="13"/>
        <v>2.32310546</v>
      </c>
      <c r="D16" s="8">
        <f t="shared" si="13"/>
        <v>2.82451348</v>
      </c>
      <c r="E16" s="8">
        <f t="shared" si="13"/>
        <v>2.8223098799999997</v>
      </c>
      <c r="F16" s="8">
        <f t="shared" si="13"/>
        <v>1.4455095400000002</v>
      </c>
      <c r="G16" s="8">
        <f t="shared" si="13"/>
        <v>2.3860867999999997</v>
      </c>
      <c r="H16" s="8">
        <f t="shared" si="13"/>
        <v>2.3713713199999997</v>
      </c>
      <c r="I16" s="8">
        <f t="shared" si="13"/>
        <v>2.2096308000000002</v>
      </c>
      <c r="J16" s="8">
        <f t="shared" si="13"/>
        <v>1.23429617</v>
      </c>
      <c r="K16" s="8">
        <f t="shared" si="13"/>
        <v>3.48563929</v>
      </c>
      <c r="L16" s="8">
        <f t="shared" si="13"/>
        <v>2.77225758</v>
      </c>
      <c r="M16" s="8">
        <f t="shared" si="13"/>
        <v>2.2453445700000003</v>
      </c>
      <c r="N16" s="22">
        <f t="shared" si="9"/>
        <v>29.177414139999996</v>
      </c>
    </row>
    <row r="17" spans="1:14" ht="23.25">
      <c r="A17" s="19">
        <v>2551</v>
      </c>
      <c r="B17" s="8">
        <f aca="true" t="shared" si="14" ref="B17:M17">SUM(B37,B57)</f>
        <v>4.6487300099999995</v>
      </c>
      <c r="C17" s="8">
        <f t="shared" si="14"/>
        <v>3.86467669</v>
      </c>
      <c r="D17" s="8">
        <f t="shared" si="14"/>
        <v>3.3930222100000003</v>
      </c>
      <c r="E17" s="8">
        <f t="shared" si="14"/>
        <v>7.62689893</v>
      </c>
      <c r="F17" s="8">
        <f t="shared" si="14"/>
        <v>1.7145806799999999</v>
      </c>
      <c r="G17" s="8">
        <f t="shared" si="14"/>
        <v>2.34490836</v>
      </c>
      <c r="H17" s="8">
        <f t="shared" si="14"/>
        <v>3.39482406</v>
      </c>
      <c r="I17" s="8">
        <f t="shared" si="14"/>
        <v>2.2877478499999997</v>
      </c>
      <c r="J17" s="8">
        <f t="shared" si="14"/>
        <v>4.65828685</v>
      </c>
      <c r="K17" s="8">
        <f t="shared" si="14"/>
        <v>3.1645538999999996</v>
      </c>
      <c r="L17" s="8">
        <f t="shared" si="14"/>
        <v>3.1141686799999997</v>
      </c>
      <c r="M17" s="8">
        <f t="shared" si="14"/>
        <v>3.75552203</v>
      </c>
      <c r="N17" s="22">
        <f t="shared" si="9"/>
        <v>43.967920250000006</v>
      </c>
    </row>
    <row r="18" spans="1:23" ht="23.25">
      <c r="A18" s="19">
        <v>2552</v>
      </c>
      <c r="B18" s="8">
        <f aca="true" t="shared" si="15" ref="B18:M18">SUM(B38,B58)</f>
        <v>5.02424921</v>
      </c>
      <c r="C18" s="8">
        <f t="shared" si="15"/>
        <v>2.07721521</v>
      </c>
      <c r="D18" s="8">
        <f t="shared" si="15"/>
        <v>3.94245332</v>
      </c>
      <c r="E18" s="8">
        <f t="shared" si="15"/>
        <v>2.24500408</v>
      </c>
      <c r="F18" s="8">
        <f t="shared" si="15"/>
        <v>2.2541018299999998</v>
      </c>
      <c r="G18" s="8">
        <f t="shared" si="15"/>
        <v>2.18169579</v>
      </c>
      <c r="H18" s="8">
        <f t="shared" si="15"/>
        <v>2.9587289</v>
      </c>
      <c r="I18" s="8">
        <f t="shared" si="15"/>
        <v>1.37098919</v>
      </c>
      <c r="J18" s="8">
        <f t="shared" si="15"/>
        <v>1.87120394</v>
      </c>
      <c r="K18" s="8">
        <f t="shared" si="15"/>
        <v>2.6360416000000004</v>
      </c>
      <c r="L18" s="8">
        <f t="shared" si="15"/>
        <v>1.9978333899999998</v>
      </c>
      <c r="M18" s="8">
        <f t="shared" si="15"/>
        <v>2.86312442</v>
      </c>
      <c r="N18" s="22">
        <f>SUM(B18:M18)</f>
        <v>31.422640880000003</v>
      </c>
      <c r="O18" s="26"/>
      <c r="P18" s="26"/>
      <c r="Q18" s="26"/>
      <c r="R18" s="26"/>
      <c r="S18" s="26"/>
      <c r="T18" s="26"/>
      <c r="U18" s="26"/>
      <c r="V18" s="26"/>
      <c r="W18" s="26"/>
    </row>
    <row r="19" spans="1:23" s="68" customFormat="1" ht="23.25">
      <c r="A19" s="19">
        <v>2553</v>
      </c>
      <c r="B19" s="8">
        <f aca="true" t="shared" si="16" ref="B19:M19">SUM(B39,B59)</f>
        <v>2.33171892</v>
      </c>
      <c r="C19" s="8">
        <f t="shared" si="16"/>
        <v>1.6907013600000003</v>
      </c>
      <c r="D19" s="8">
        <f t="shared" si="16"/>
        <v>2.96040309</v>
      </c>
      <c r="E19" s="8">
        <f t="shared" si="16"/>
        <v>2.45179864</v>
      </c>
      <c r="F19" s="8">
        <f t="shared" si="16"/>
        <v>0.9785596</v>
      </c>
      <c r="G19" s="8">
        <f t="shared" si="16"/>
        <v>1.1130316599999999</v>
      </c>
      <c r="H19" s="8">
        <f t="shared" si="16"/>
        <v>1.0963069699999999</v>
      </c>
      <c r="I19" s="8">
        <f t="shared" si="16"/>
        <v>2.30318514</v>
      </c>
      <c r="J19" s="8">
        <f t="shared" si="16"/>
        <v>1.18470422</v>
      </c>
      <c r="K19" s="8">
        <f t="shared" si="16"/>
        <v>4.85702633</v>
      </c>
      <c r="L19" s="8">
        <f t="shared" si="16"/>
        <v>3.64208702</v>
      </c>
      <c r="M19" s="8">
        <f t="shared" si="16"/>
        <v>1.9427809799999998</v>
      </c>
      <c r="N19" s="22">
        <f>SUM(B19:M19)</f>
        <v>26.552303929999997</v>
      </c>
      <c r="O19" s="58"/>
      <c r="P19" s="58"/>
      <c r="Q19" s="58"/>
      <c r="R19" s="58"/>
      <c r="S19" s="58"/>
      <c r="T19" s="58"/>
      <c r="U19" s="58"/>
      <c r="V19" s="58"/>
      <c r="W19" s="58"/>
    </row>
    <row r="20" spans="1:23" s="68" customFormat="1" ht="23.25">
      <c r="A20" s="19">
        <v>2554</v>
      </c>
      <c r="B20" s="8">
        <f aca="true" t="shared" si="17" ref="B20:M20">SUM(B40,B60)</f>
        <v>3.1436787999999996</v>
      </c>
      <c r="C20" s="8">
        <f t="shared" si="17"/>
        <v>2.78858723</v>
      </c>
      <c r="D20" s="8">
        <f t="shared" si="17"/>
        <v>1.63024356</v>
      </c>
      <c r="E20" s="8">
        <f t="shared" si="17"/>
        <v>3.1675122900000003</v>
      </c>
      <c r="F20" s="8">
        <f t="shared" si="17"/>
        <v>1.74377471</v>
      </c>
      <c r="G20" s="8">
        <f t="shared" si="17"/>
        <v>1.33266652</v>
      </c>
      <c r="H20" s="8">
        <f t="shared" si="17"/>
        <v>1.2907937</v>
      </c>
      <c r="I20" s="8">
        <f t="shared" si="17"/>
        <v>1.05340003</v>
      </c>
      <c r="J20" s="8">
        <f t="shared" si="17"/>
        <v>1.03537536</v>
      </c>
      <c r="K20" s="8">
        <f t="shared" si="17"/>
        <v>2.09506016</v>
      </c>
      <c r="L20" s="8">
        <f t="shared" si="17"/>
        <v>3.16662842</v>
      </c>
      <c r="M20" s="8">
        <f t="shared" si="17"/>
        <v>1.91591926</v>
      </c>
      <c r="N20" s="22">
        <f>SUM(B20:M20)</f>
        <v>24.363640039999996</v>
      </c>
      <c r="O20" s="58"/>
      <c r="P20" s="58"/>
      <c r="Q20" s="58"/>
      <c r="R20" s="58"/>
      <c r="S20" s="58"/>
      <c r="T20" s="58"/>
      <c r="U20" s="58"/>
      <c r="V20" s="58"/>
      <c r="W20" s="58"/>
    </row>
    <row r="21" spans="1:23" s="68" customFormat="1" ht="23.25">
      <c r="A21" s="19">
        <v>2555</v>
      </c>
      <c r="B21" s="8">
        <f aca="true" t="shared" si="18" ref="B21:M21">SUM(B41,B61)</f>
        <v>4.14616999</v>
      </c>
      <c r="C21" s="8">
        <f t="shared" si="18"/>
        <v>2.13043036</v>
      </c>
      <c r="D21" s="8">
        <f t="shared" si="18"/>
        <v>1.8498994399999997</v>
      </c>
      <c r="E21" s="8">
        <f t="shared" si="18"/>
        <v>1.70535034</v>
      </c>
      <c r="F21" s="8">
        <f t="shared" si="18"/>
        <v>1.35858547</v>
      </c>
      <c r="G21" s="8">
        <f t="shared" si="18"/>
        <v>3.02745428</v>
      </c>
      <c r="H21" s="8">
        <f t="shared" si="18"/>
        <v>3.5456529999999997</v>
      </c>
      <c r="I21" s="8">
        <f t="shared" si="18"/>
        <v>2.27479537</v>
      </c>
      <c r="J21" s="8">
        <f t="shared" si="18"/>
        <v>5.43825172</v>
      </c>
      <c r="K21" s="8">
        <f t="shared" si="18"/>
        <v>3.22749721</v>
      </c>
      <c r="L21" s="8">
        <f t="shared" si="18"/>
        <v>7.01848763</v>
      </c>
      <c r="M21" s="8">
        <f t="shared" si="18"/>
        <v>4.35241904</v>
      </c>
      <c r="N21" s="22">
        <f>SUM(B21:M21)</f>
        <v>40.074993850000006</v>
      </c>
      <c r="O21" s="58"/>
      <c r="P21" s="58"/>
      <c r="Q21" s="58"/>
      <c r="R21" s="58"/>
      <c r="S21" s="58"/>
      <c r="T21" s="58"/>
      <c r="U21" s="58"/>
      <c r="V21" s="58"/>
      <c r="W21" s="58"/>
    </row>
    <row r="22" spans="1:23" ht="23.25">
      <c r="A22" s="20">
        <v>2556</v>
      </c>
      <c r="B22" s="9">
        <f>SUM(B42,B62)</f>
        <v>1.8724489599999998</v>
      </c>
      <c r="C22" s="9">
        <f aca="true" t="shared" si="19" ref="C22:M22">SUM(C42,C62)</f>
        <v>3.0466201899999996</v>
      </c>
      <c r="D22" s="9">
        <f t="shared" si="19"/>
        <v>3.44867043</v>
      </c>
      <c r="E22" s="9">
        <f t="shared" si="19"/>
        <v>4.42895611</v>
      </c>
      <c r="F22" s="9">
        <f t="shared" si="19"/>
        <v>3.04215417</v>
      </c>
      <c r="G22" s="9">
        <f t="shared" si="19"/>
        <v>2.08935649</v>
      </c>
      <c r="H22" s="9">
        <f t="shared" si="19"/>
        <v>4.11192562</v>
      </c>
      <c r="I22" s="9">
        <f t="shared" si="19"/>
        <v>4.040848459999999</v>
      </c>
      <c r="J22" s="9">
        <f t="shared" si="19"/>
        <v>3.4250738800000002</v>
      </c>
      <c r="K22" s="9">
        <f t="shared" si="19"/>
        <v>3.36251606</v>
      </c>
      <c r="L22" s="9">
        <f t="shared" si="19"/>
        <v>0</v>
      </c>
      <c r="M22" s="9">
        <f t="shared" si="19"/>
        <v>0</v>
      </c>
      <c r="N22" s="23">
        <f>SUM(B22:M22)</f>
        <v>32.86857036999999</v>
      </c>
      <c r="O22" s="26"/>
      <c r="P22" s="26"/>
      <c r="Q22" s="26"/>
      <c r="R22" s="26"/>
      <c r="S22" s="26"/>
      <c r="T22" s="26"/>
      <c r="U22" s="26"/>
      <c r="V22" s="26"/>
      <c r="W22" s="26"/>
    </row>
    <row r="23" spans="2:14" ht="23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1"/>
    </row>
    <row r="24" spans="1:14" ht="23.25">
      <c r="A24" s="63" t="s">
        <v>55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</row>
    <row r="25" spans="1:14" ht="23.25">
      <c r="A25" s="19">
        <v>2539</v>
      </c>
      <c r="B25" s="8">
        <f>'[2]st-detail'!B40</f>
        <v>0</v>
      </c>
      <c r="C25" s="8">
        <f>'[2]st-detail'!C40</f>
        <v>0</v>
      </c>
      <c r="D25" s="8">
        <f>'[2]st-detail'!D40</f>
        <v>0</v>
      </c>
      <c r="E25" s="8">
        <f>'[2]st-detail'!E40</f>
        <v>0</v>
      </c>
      <c r="F25" s="8">
        <f>'[2]st-detail'!F40</f>
        <v>0</v>
      </c>
      <c r="G25" s="8">
        <f>'[2]st-detail'!G40</f>
        <v>0</v>
      </c>
      <c r="H25" s="8">
        <f>'[2]st-detail'!H40</f>
        <v>0</v>
      </c>
      <c r="I25" s="8">
        <f>'[2]st-detail'!I40</f>
        <v>0</v>
      </c>
      <c r="J25" s="8">
        <f>'[2]st-detail'!J40</f>
        <v>0</v>
      </c>
      <c r="K25" s="8">
        <f>'[2]st-detail'!K40</f>
        <v>0</v>
      </c>
      <c r="L25" s="8">
        <f>'[2]st-detail'!L40</f>
        <v>0</v>
      </c>
      <c r="M25" s="8">
        <f>'[2]st-detail'!M40</f>
        <v>0</v>
      </c>
      <c r="N25" s="22">
        <f aca="true" t="shared" si="20" ref="N25:N36">SUM(B25:M25)</f>
        <v>0</v>
      </c>
    </row>
    <row r="26" spans="1:14" ht="23.25">
      <c r="A26" s="19">
        <v>2540</v>
      </c>
      <c r="B26" s="8">
        <f>'[3]st-detail'!B42</f>
        <v>0.38</v>
      </c>
      <c r="C26" s="8">
        <f>'[3]st-detail'!C42</f>
        <v>1.27</v>
      </c>
      <c r="D26" s="8">
        <f>'[3]st-detail'!D42</f>
        <v>1.32</v>
      </c>
      <c r="E26" s="8">
        <f>'[3]st-detail'!E42</f>
        <v>1.85</v>
      </c>
      <c r="F26" s="8">
        <f>'[3]st-detail'!F42</f>
        <v>0.9</v>
      </c>
      <c r="G26" s="8">
        <f>'[3]st-detail'!G42</f>
        <v>1.112</v>
      </c>
      <c r="H26" s="8">
        <f>'[3]st-detail'!H42</f>
        <v>1.126</v>
      </c>
      <c r="I26" s="8">
        <f>'[3]st-detail'!I42</f>
        <v>0.752</v>
      </c>
      <c r="J26" s="8">
        <f>'[3]st-detail'!J42</f>
        <v>1.011</v>
      </c>
      <c r="K26" s="8">
        <f>'[3]st-detail'!K42</f>
        <v>1.79</v>
      </c>
      <c r="L26" s="8">
        <f>'[3]st-detail'!L42</f>
        <v>1.654</v>
      </c>
      <c r="M26" s="8">
        <f>'[3]st-detail'!M42</f>
        <v>1.903</v>
      </c>
      <c r="N26" s="22">
        <f t="shared" si="20"/>
        <v>15.068</v>
      </c>
    </row>
    <row r="27" spans="1:14" ht="23.25">
      <c r="A27" s="19">
        <v>2541</v>
      </c>
      <c r="B27" s="8">
        <f>'[4]st-detail'!B42</f>
        <v>1.39</v>
      </c>
      <c r="C27" s="8">
        <f>'[4]st-detail'!C42</f>
        <v>1.17</v>
      </c>
      <c r="D27" s="8">
        <f>'[4]st-detail'!D42</f>
        <v>0.75</v>
      </c>
      <c r="E27" s="8">
        <f>'[4]st-detail'!E42</f>
        <v>1.1</v>
      </c>
      <c r="F27" s="8">
        <f>'[4]st-detail'!F42</f>
        <v>0.74</v>
      </c>
      <c r="G27" s="8">
        <f>'[4]st-detail'!G42</f>
        <v>1.24</v>
      </c>
      <c r="H27" s="8">
        <f>'[4]st-detail'!H42</f>
        <v>0.77</v>
      </c>
      <c r="I27" s="8">
        <f>'[4]st-detail'!I42</f>
        <v>1.71</v>
      </c>
      <c r="J27" s="8">
        <f>'[4]st-detail'!J42</f>
        <v>1.23</v>
      </c>
      <c r="K27" s="8">
        <f>'[4]st-detail'!K42</f>
        <v>2.63</v>
      </c>
      <c r="L27" s="8">
        <f>'[4]st-detail'!L42</f>
        <v>2.9</v>
      </c>
      <c r="M27" s="8">
        <f>'[4]st-detail'!M42</f>
        <v>2.23</v>
      </c>
      <c r="N27" s="22">
        <f t="shared" si="20"/>
        <v>17.86</v>
      </c>
    </row>
    <row r="28" spans="1:14" ht="23.25">
      <c r="A28" s="19">
        <v>2542</v>
      </c>
      <c r="B28" s="8">
        <f>'[5]st-detail'!B43</f>
        <v>1.94</v>
      </c>
      <c r="C28" s="8">
        <f>'[5]st-detail'!C43</f>
        <v>2.27</v>
      </c>
      <c r="D28" s="8">
        <f>'[5]st-detail'!D43</f>
        <v>3.55</v>
      </c>
      <c r="E28" s="8">
        <f>'[5]st-detail'!E43</f>
        <v>2.45</v>
      </c>
      <c r="F28" s="8">
        <f>'[5]st-detail'!F43</f>
        <v>3.01</v>
      </c>
      <c r="G28" s="8">
        <f>'[5]st-detail'!G43</f>
        <v>2.22</v>
      </c>
      <c r="H28" s="8">
        <f>'[5]st-detail'!H43</f>
        <v>0.85</v>
      </c>
      <c r="I28" s="8">
        <f>'[5]st-detail'!I43</f>
        <v>1.58</v>
      </c>
      <c r="J28" s="8">
        <f>'[5]st-detail'!J43</f>
        <v>0.69</v>
      </c>
      <c r="K28" s="8">
        <f>'[5]st-detail'!K43</f>
        <v>1.76</v>
      </c>
      <c r="L28" s="8">
        <f>'[5]st-detail'!L43</f>
        <v>1.32</v>
      </c>
      <c r="M28" s="8">
        <f>'[5]st-detail'!M43</f>
        <v>1.9</v>
      </c>
      <c r="N28" s="22">
        <f t="shared" si="20"/>
        <v>23.540000000000006</v>
      </c>
    </row>
    <row r="29" spans="1:14" ht="23.25">
      <c r="A29" s="19">
        <v>2543</v>
      </c>
      <c r="B29" s="8">
        <f>'[6]st-detail'!B43</f>
        <v>2.27</v>
      </c>
      <c r="C29" s="8">
        <f>'[6]st-detail'!C43</f>
        <v>1.75</v>
      </c>
      <c r="D29" s="8">
        <f>'[6]st-detail'!D43</f>
        <v>2.16</v>
      </c>
      <c r="E29" s="8">
        <f>'[6]st-detail'!E43</f>
        <v>1.19</v>
      </c>
      <c r="F29" s="8">
        <f>'[6]st-detail'!F43</f>
        <v>1.29</v>
      </c>
      <c r="G29" s="8">
        <f>'[6]st-detail'!G43</f>
        <v>0.8</v>
      </c>
      <c r="H29" s="8">
        <f>'[6]st-detail'!H43</f>
        <v>1.41</v>
      </c>
      <c r="I29" s="8">
        <f>'[6]st-detail'!I43</f>
        <v>0.96</v>
      </c>
      <c r="J29" s="8">
        <f>'[6]st-detail'!J43</f>
        <v>1.11</v>
      </c>
      <c r="K29" s="8">
        <f>'[6]st-detail'!K43</f>
        <v>1.62</v>
      </c>
      <c r="L29" s="8">
        <f>'[6]st-detail'!L43</f>
        <v>2.29</v>
      </c>
      <c r="M29" s="8">
        <f>'[6]st-detail'!M43</f>
        <v>2.03</v>
      </c>
      <c r="N29" s="22">
        <f t="shared" si="20"/>
        <v>18.880000000000003</v>
      </c>
    </row>
    <row r="30" spans="1:14" ht="23.25">
      <c r="A30" s="19">
        <v>2544</v>
      </c>
      <c r="B30" s="8">
        <f>'[8]st-detail'!B43</f>
        <v>4</v>
      </c>
      <c r="C30" s="8">
        <f>'[8]st-detail'!C43</f>
        <v>2.06</v>
      </c>
      <c r="D30" s="8">
        <f>'[8]st-detail'!D43</f>
        <v>3.37</v>
      </c>
      <c r="E30" s="8">
        <f>'[8]st-detail'!E43</f>
        <v>2.03</v>
      </c>
      <c r="F30" s="8">
        <f>'[8]st-detail'!F43</f>
        <v>1.36</v>
      </c>
      <c r="G30" s="8">
        <f>'[8]st-detail'!G43</f>
        <v>1.42</v>
      </c>
      <c r="H30" s="8">
        <f>'[8]st-detail'!H43</f>
        <v>1.39</v>
      </c>
      <c r="I30" s="8">
        <f>'[8]st-detail'!I43</f>
        <v>2.06</v>
      </c>
      <c r="J30" s="8">
        <f>'[8]st-detail'!J43</f>
        <v>2.41</v>
      </c>
      <c r="K30" s="8">
        <f>'[8]st-detail'!K43</f>
        <v>1.46</v>
      </c>
      <c r="L30" s="8">
        <f>'[8]st-detail'!L43</f>
        <v>1.63</v>
      </c>
      <c r="M30" s="8">
        <f>'[8]st-detail'!M43</f>
        <v>1.76</v>
      </c>
      <c r="N30" s="22">
        <f t="shared" si="20"/>
        <v>24.95</v>
      </c>
    </row>
    <row r="31" spans="1:14" ht="23.25">
      <c r="A31" s="19">
        <v>2545</v>
      </c>
      <c r="B31" s="8">
        <f>'[7]st-detail'!B$44</f>
        <v>2.19</v>
      </c>
      <c r="C31" s="8">
        <f>'[7]st-detail'!C44</f>
        <v>2.01</v>
      </c>
      <c r="D31" s="8">
        <f>'[7]st-detail'!D44</f>
        <v>2.03</v>
      </c>
      <c r="E31" s="8">
        <f>'[7]st-detail'!E44</f>
        <v>1.77</v>
      </c>
      <c r="F31" s="8">
        <f>'[7]st-detail'!F44</f>
        <v>0.95</v>
      </c>
      <c r="G31" s="8">
        <f>'[7]st-detail'!G44</f>
        <v>2.27</v>
      </c>
      <c r="H31" s="8">
        <f>'[7]st-detail'!H44</f>
        <v>1.53</v>
      </c>
      <c r="I31" s="8">
        <f>'[7]st-detail'!I44</f>
        <v>2.24</v>
      </c>
      <c r="J31" s="8">
        <f>'[7]st-detail'!J44</f>
        <v>1.48</v>
      </c>
      <c r="K31" s="8">
        <f>'[7]st-detail'!K44</f>
        <v>1.02</v>
      </c>
      <c r="L31" s="8">
        <f>'[7]st-detail'!L44</f>
        <v>2.11</v>
      </c>
      <c r="M31" s="8">
        <f>'[7]st-detail'!M44</f>
        <v>1.61</v>
      </c>
      <c r="N31" s="22">
        <f t="shared" si="20"/>
        <v>21.209999999999994</v>
      </c>
    </row>
    <row r="32" spans="1:14" ht="23.25">
      <c r="A32" s="19">
        <v>2546</v>
      </c>
      <c r="B32" s="8">
        <f>'[10]st-detail'!B$47</f>
        <v>1.57644021</v>
      </c>
      <c r="C32" s="8">
        <f>'[10]st-detail'!C$47</f>
        <v>2.62018534</v>
      </c>
      <c r="D32" s="8">
        <f>'[10]st-detail'!D$47</f>
        <v>3.56788201</v>
      </c>
      <c r="E32" s="8">
        <f>'[10]st-detail'!E$47</f>
        <v>2.94453965</v>
      </c>
      <c r="F32" s="8">
        <f>'[10]st-detail'!F$47</f>
        <v>1.49173513</v>
      </c>
      <c r="G32" s="8">
        <f>'[10]st-detail'!G$47</f>
        <v>1.47554928</v>
      </c>
      <c r="H32" s="8">
        <f>'[10]st-detail'!H$47</f>
        <v>1.71611747</v>
      </c>
      <c r="I32" s="8">
        <f>'[10]st-detail'!I$47</f>
        <v>1.66671066</v>
      </c>
      <c r="J32" s="8">
        <f>'[10]st-detail'!J$47</f>
        <v>2.29868367</v>
      </c>
      <c r="K32" s="8">
        <f>'[10]st-detail'!K$47</f>
        <v>1.61908867</v>
      </c>
      <c r="L32" s="8">
        <f>'[10]st-detail'!L$47</f>
        <v>1.8340900500000001</v>
      </c>
      <c r="M32" s="8">
        <f>'[10]st-detail'!M$47</f>
        <v>1.13093276</v>
      </c>
      <c r="N32" s="22">
        <f t="shared" si="20"/>
        <v>23.9419549</v>
      </c>
    </row>
    <row r="33" spans="1:14" ht="23.25">
      <c r="A33" s="19">
        <v>2547</v>
      </c>
      <c r="B33" s="8">
        <f>'[9]st-detail'!B$47</f>
        <v>2.8596025800000002</v>
      </c>
      <c r="C33" s="8">
        <f>'[9]st-detail'!C$47</f>
        <v>3.65481015</v>
      </c>
      <c r="D33" s="8">
        <f>'[9]st-detail'!D$47</f>
        <v>2.73940063</v>
      </c>
      <c r="E33" s="8">
        <f>'[9]st-detail'!E$47</f>
        <v>2.2045154300000003</v>
      </c>
      <c r="F33" s="8">
        <f>'[9]st-detail'!F$47</f>
        <v>0.85763969</v>
      </c>
      <c r="G33" s="8">
        <f>'[9]st-detail'!G$47</f>
        <v>1.09293792</v>
      </c>
      <c r="H33" s="8">
        <f>'[9]st-detail'!H$47</f>
        <v>1.3163768999999998</v>
      </c>
      <c r="I33" s="8">
        <f>'[9]st-detail'!I$47</f>
        <v>0.99538537</v>
      </c>
      <c r="J33" s="8">
        <f>'[9]st-detail'!J$47</f>
        <v>1.50982576</v>
      </c>
      <c r="K33" s="8">
        <f>'[9]st-detail'!K$47</f>
        <v>2.83192395</v>
      </c>
      <c r="L33" s="8">
        <f>'[9]st-detail'!L$47</f>
        <v>0.99130451</v>
      </c>
      <c r="M33" s="8">
        <f>'[9]st-detail'!M$47</f>
        <v>0.8185241600000001</v>
      </c>
      <c r="N33" s="22">
        <f t="shared" si="20"/>
        <v>21.87224705</v>
      </c>
    </row>
    <row r="34" spans="1:14" ht="23.25">
      <c r="A34" s="19">
        <v>2548</v>
      </c>
      <c r="B34" s="8">
        <f>'[11]st-detail'!B$47</f>
        <v>2.01312325</v>
      </c>
      <c r="C34" s="8">
        <f>'[11]st-detail'!C$47</f>
        <v>2.39066177</v>
      </c>
      <c r="D34" s="8">
        <f>'[11]st-detail'!D$47</f>
        <v>2.3490373900000003</v>
      </c>
      <c r="E34" s="8">
        <f>'[11]st-detail'!E$47</f>
        <v>3.1602200899999997</v>
      </c>
      <c r="F34" s="8">
        <f>'[11]st-detail'!F$47</f>
        <v>11.06057614</v>
      </c>
      <c r="G34" s="8">
        <f>'[11]st-detail'!G$47</f>
        <v>1.16132741</v>
      </c>
      <c r="H34" s="8">
        <f>'[11]st-detail'!H$47</f>
        <v>4.00750774</v>
      </c>
      <c r="I34" s="8">
        <f>'[11]st-detail'!I$47</f>
        <v>1.27010469</v>
      </c>
      <c r="J34" s="8">
        <f>'[11]st-detail'!J$47</f>
        <v>1.12898984</v>
      </c>
      <c r="K34" s="8">
        <f>'[11]st-detail'!K$47</f>
        <v>2.18145289</v>
      </c>
      <c r="L34" s="8">
        <f>'[11]st-detail'!L$47</f>
        <v>2.0460477</v>
      </c>
      <c r="M34" s="8">
        <f>'[11]st-detail'!M$47</f>
        <v>3.1044367000000004</v>
      </c>
      <c r="N34" s="22">
        <f t="shared" si="20"/>
        <v>35.873485609999996</v>
      </c>
    </row>
    <row r="35" spans="1:14" ht="23.25">
      <c r="A35" s="19">
        <v>2549</v>
      </c>
      <c r="B35" s="8">
        <f>'[12]st-detail'!B$47</f>
        <v>1.85105467</v>
      </c>
      <c r="C35" s="8">
        <f>'[12]st-detail'!C$47</f>
        <v>6.0819436200000005</v>
      </c>
      <c r="D35" s="8">
        <f>'[12]st-detail'!D$47</f>
        <v>3.98332158</v>
      </c>
      <c r="E35" s="8">
        <f>'[12]st-detail'!E$47</f>
        <v>3.73062387</v>
      </c>
      <c r="F35" s="8">
        <f>'[12]st-detail'!F$47</f>
        <v>2.5757374900000003</v>
      </c>
      <c r="G35" s="8">
        <f>'[12]st-detail'!G$47</f>
        <v>2.8493862400000003</v>
      </c>
      <c r="H35" s="8">
        <f>'[12]st-detail'!H$47</f>
        <v>2.0957656</v>
      </c>
      <c r="I35" s="8">
        <f>'[12]st-detail'!I$47</f>
        <v>1.9181377800000001</v>
      </c>
      <c r="J35" s="8">
        <f>'[12]st-detail'!J$47</f>
        <v>1.6208501599999998</v>
      </c>
      <c r="K35" s="8">
        <f>'[12]st-detail'!K$47</f>
        <v>2.65270817</v>
      </c>
      <c r="L35" s="8">
        <f>'[12]st-detail'!L$47</f>
        <v>3.33733632</v>
      </c>
      <c r="M35" s="8">
        <f>'[12]st-detail'!M$47</f>
        <v>3.28191493</v>
      </c>
      <c r="N35" s="22">
        <f t="shared" si="20"/>
        <v>35.97878043</v>
      </c>
    </row>
    <row r="36" spans="1:14" ht="23.25">
      <c r="A36" s="19">
        <v>2550</v>
      </c>
      <c r="B36" s="8">
        <f>'[13]st-detail'!B$47</f>
        <v>2.81409225</v>
      </c>
      <c r="C36" s="8">
        <f>'[13]st-detail'!C$47</f>
        <v>2.04032546</v>
      </c>
      <c r="D36" s="8">
        <f>'[13]st-detail'!D$47</f>
        <v>2.39271748</v>
      </c>
      <c r="E36" s="8">
        <f>'[13]st-detail'!E$47</f>
        <v>2.67171588</v>
      </c>
      <c r="F36" s="8">
        <f>'[13]st-detail'!F$47</f>
        <v>1.1674775400000001</v>
      </c>
      <c r="G36" s="8">
        <f>'[13]st-detail'!G$47</f>
        <v>2.1465028</v>
      </c>
      <c r="H36" s="8">
        <f>'[13]st-detail'!H$47</f>
        <v>2.2132023199999997</v>
      </c>
      <c r="I36" s="8">
        <f>'[13]st-detail'!I$47</f>
        <v>1.8995108</v>
      </c>
      <c r="J36" s="8">
        <f>'[13]st-detail'!J$47</f>
        <v>1.1050921699999998</v>
      </c>
      <c r="K36" s="8">
        <f>'[13]st-detail'!K$47</f>
        <v>3.40038729</v>
      </c>
      <c r="L36" s="8">
        <f>'[13]st-detail'!L$47</f>
        <v>2.69990158</v>
      </c>
      <c r="M36" s="8">
        <f>'[13]st-detail'!M$47</f>
        <v>1.82751557</v>
      </c>
      <c r="N36" s="22">
        <f t="shared" si="20"/>
        <v>26.37844114</v>
      </c>
    </row>
    <row r="37" spans="1:14" ht="23.25">
      <c r="A37" s="19">
        <v>2551</v>
      </c>
      <c r="B37" s="8">
        <f>'[14]st-detail'!B$47</f>
        <v>4.06280382</v>
      </c>
      <c r="C37" s="8">
        <f>'[14]st-detail'!C$47</f>
        <v>3.81108569</v>
      </c>
      <c r="D37" s="8">
        <f>'[14]st-detail'!D$47</f>
        <v>3.29709821</v>
      </c>
      <c r="E37" s="8">
        <f>'[14]st-detail'!E$47</f>
        <v>7.17933193</v>
      </c>
      <c r="F37" s="8">
        <f>'[14]st-detail'!F$47</f>
        <v>1.6504986799999999</v>
      </c>
      <c r="G37" s="8">
        <f>'[14]st-detail'!G$47</f>
        <v>2.31268936</v>
      </c>
      <c r="H37" s="8">
        <f>'[14]st-detail'!H$47</f>
        <v>3.32648106</v>
      </c>
      <c r="I37" s="8">
        <f>'[14]st-detail'!I$47</f>
        <v>2.13454285</v>
      </c>
      <c r="J37" s="8">
        <f>'[14]st-detail'!J$47</f>
        <v>4.214468849999999</v>
      </c>
      <c r="K37" s="8">
        <f>'[14]st-detail'!K$47</f>
        <v>2.7279728999999997</v>
      </c>
      <c r="L37" s="8">
        <f>'[14]st-detail'!L$47</f>
        <v>2.08301168</v>
      </c>
      <c r="M37" s="8">
        <f>'[14]st-detail'!M$47</f>
        <v>3.28237203</v>
      </c>
      <c r="N37" s="22">
        <f aca="true" t="shared" si="21" ref="N37:N42">SUM(B37:M37)</f>
        <v>40.08235705999999</v>
      </c>
    </row>
    <row r="38" spans="1:23" ht="23.25">
      <c r="A38" s="19">
        <v>2552</v>
      </c>
      <c r="B38" s="8">
        <f>'[15]st-detail'!B$47</f>
        <v>4.10832321</v>
      </c>
      <c r="C38" s="8">
        <f>'[15]st-detail'!C$47</f>
        <v>1.92955721</v>
      </c>
      <c r="D38" s="8">
        <f>'[15]st-detail'!D$47</f>
        <v>3.44081732</v>
      </c>
      <c r="E38" s="8">
        <f>'[15]st-detail'!E$47</f>
        <v>2.22934108</v>
      </c>
      <c r="F38" s="8">
        <f>'[15]st-detail'!F$47</f>
        <v>2.18626883</v>
      </c>
      <c r="G38" s="8">
        <f>'[15]st-detail'!G$47</f>
        <v>2.14455779</v>
      </c>
      <c r="H38" s="8">
        <f>'[15]st-detail'!H$47</f>
        <v>2.4011429</v>
      </c>
      <c r="I38" s="8">
        <f>'[15]st-detail'!I$47</f>
        <v>0.91023219</v>
      </c>
      <c r="J38" s="8">
        <f>'[15]st-detail'!J$47</f>
        <v>1.64378994</v>
      </c>
      <c r="K38" s="8">
        <f>'[15]st-detail'!K$47</f>
        <v>1.8915186000000002</v>
      </c>
      <c r="L38" s="8">
        <f>'[15]st-detail'!L$47</f>
        <v>1.84146339</v>
      </c>
      <c r="M38" s="8">
        <f>'[15]st-detail'!M$47</f>
        <v>2.17995042</v>
      </c>
      <c r="N38" s="22">
        <f t="shared" si="21"/>
        <v>26.906962880000005</v>
      </c>
      <c r="O38" s="26"/>
      <c r="P38" s="26"/>
      <c r="Q38" s="26"/>
      <c r="R38" s="26"/>
      <c r="S38" s="26"/>
      <c r="T38" s="26"/>
      <c r="U38" s="26"/>
      <c r="V38" s="26"/>
      <c r="W38" s="26"/>
    </row>
    <row r="39" spans="1:23" s="68" customFormat="1" ht="23.25">
      <c r="A39" s="19">
        <v>2553</v>
      </c>
      <c r="B39" s="8">
        <f>'[16]st-detail'!B$47</f>
        <v>2.08638592</v>
      </c>
      <c r="C39" s="8">
        <f>'[16]st-detail'!C$47</f>
        <v>1.6044613600000002</v>
      </c>
      <c r="D39" s="8">
        <f>'[16]st-detail'!D$47</f>
        <v>2.43075609</v>
      </c>
      <c r="E39" s="8">
        <f>'[16]st-detail'!E$47</f>
        <v>1.82392264</v>
      </c>
      <c r="F39" s="8">
        <f>'[16]st-detail'!F$47</f>
        <v>0.7914896</v>
      </c>
      <c r="G39" s="8">
        <f>'[16]st-detail'!G$47</f>
        <v>1.11187566</v>
      </c>
      <c r="H39" s="8">
        <f>'[16]st-detail'!H$47</f>
        <v>1.0824689699999999</v>
      </c>
      <c r="I39" s="8">
        <f>'[16]st-detail'!I$47</f>
        <v>1.90865814</v>
      </c>
      <c r="J39" s="8">
        <f>'[16]st-detail'!J$47</f>
        <v>0.5313602199999999</v>
      </c>
      <c r="K39" s="8">
        <f>'[16]st-detail'!K$47</f>
        <v>3.76262833</v>
      </c>
      <c r="L39" s="8">
        <f>'[16]st-detail'!L$47</f>
        <v>3.26588202</v>
      </c>
      <c r="M39" s="8">
        <f>'[16]st-detail'!M$47</f>
        <v>1.3838639799999999</v>
      </c>
      <c r="N39" s="22">
        <f t="shared" si="21"/>
        <v>21.78375293</v>
      </c>
      <c r="O39" s="58"/>
      <c r="P39" s="58"/>
      <c r="Q39" s="58"/>
      <c r="R39" s="58"/>
      <c r="S39" s="58"/>
      <c r="T39" s="58"/>
      <c r="U39" s="58"/>
      <c r="V39" s="58"/>
      <c r="W39" s="58"/>
    </row>
    <row r="40" spans="1:23" s="68" customFormat="1" ht="23.25">
      <c r="A40" s="19">
        <v>2554</v>
      </c>
      <c r="B40" s="8">
        <f>'[17]st-detail'!B$47</f>
        <v>3.0190637999999996</v>
      </c>
      <c r="C40" s="8">
        <f>'[17]st-detail'!C$47</f>
        <v>2.27311423</v>
      </c>
      <c r="D40" s="8">
        <f>'[17]st-detail'!D$47</f>
        <v>1.25368156</v>
      </c>
      <c r="E40" s="8">
        <f>'[17]st-detail'!E$47</f>
        <v>3.06653629</v>
      </c>
      <c r="F40" s="8">
        <f>'[17]st-detail'!F$47</f>
        <v>1.67850671</v>
      </c>
      <c r="G40" s="8">
        <f>'[17]st-detail'!G$47</f>
        <v>1.04411852</v>
      </c>
      <c r="H40" s="8">
        <f>'[17]st-detail'!H$47</f>
        <v>1.1300957</v>
      </c>
      <c r="I40" s="8">
        <f>'[17]st-detail'!I$47</f>
        <v>0.76678503</v>
      </c>
      <c r="J40" s="8">
        <f>'[17]st-detail'!J$47</f>
        <v>0.53553336</v>
      </c>
      <c r="K40" s="8">
        <f>'[17]st-detail'!K$47</f>
        <v>1.59105516</v>
      </c>
      <c r="L40" s="8">
        <f>'[17]st-detail'!L$47</f>
        <v>2.22959342</v>
      </c>
      <c r="M40" s="8">
        <f>'[17]st-detail'!M$47</f>
        <v>1.71639726</v>
      </c>
      <c r="N40" s="22">
        <f t="shared" si="21"/>
        <v>20.304481040000002</v>
      </c>
      <c r="O40" s="58"/>
      <c r="P40" s="58"/>
      <c r="Q40" s="58"/>
      <c r="R40" s="58"/>
      <c r="S40" s="58"/>
      <c r="T40" s="58"/>
      <c r="U40" s="58"/>
      <c r="V40" s="58"/>
      <c r="W40" s="58"/>
    </row>
    <row r="41" spans="1:23" s="68" customFormat="1" ht="23.25">
      <c r="A41" s="19">
        <v>2555</v>
      </c>
      <c r="B41" s="8">
        <f>'[18]st-detail'!B$47</f>
        <v>3.90100099</v>
      </c>
      <c r="C41" s="8">
        <f>'[18]st-detail'!C$47</f>
        <v>1.1115893600000002</v>
      </c>
      <c r="D41" s="8">
        <f>'[18]st-detail'!D$47</f>
        <v>1.2966124399999999</v>
      </c>
      <c r="E41" s="8">
        <f>'[18]st-detail'!E$47</f>
        <v>1.03508134</v>
      </c>
      <c r="F41" s="8">
        <f>'[18]st-detail'!F$47</f>
        <v>0.64546547</v>
      </c>
      <c r="G41" s="8">
        <f>'[18]st-detail'!G$47</f>
        <v>0.46041128000000003</v>
      </c>
      <c r="H41" s="8">
        <f>'[18]st-detail'!H$47</f>
        <v>1.946072</v>
      </c>
      <c r="I41" s="8">
        <f>'[18]st-detail'!I$47</f>
        <v>1.69466537</v>
      </c>
      <c r="J41" s="8">
        <f>'[18]st-detail'!J$47</f>
        <v>4.41109772</v>
      </c>
      <c r="K41" s="8">
        <f>'[18]st-detail'!K$47</f>
        <v>2.87787221</v>
      </c>
      <c r="L41" s="8">
        <f>'[18]st-detail'!L$47</f>
        <v>6.60359063</v>
      </c>
      <c r="M41" s="8">
        <f>'[18]st-detail'!M$47</f>
        <v>3.70224404</v>
      </c>
      <c r="N41" s="22">
        <f t="shared" si="21"/>
        <v>29.68570285</v>
      </c>
      <c r="O41" s="58"/>
      <c r="P41" s="58"/>
      <c r="Q41" s="58"/>
      <c r="R41" s="58"/>
      <c r="S41" s="58"/>
      <c r="T41" s="58"/>
      <c r="U41" s="58"/>
      <c r="V41" s="58"/>
      <c r="W41" s="58"/>
    </row>
    <row r="42" spans="1:23" s="68" customFormat="1" ht="23.25">
      <c r="A42" s="20">
        <v>2556</v>
      </c>
      <c r="B42" s="9">
        <f>'[19]st-detail'!B$47</f>
        <v>0.98391396</v>
      </c>
      <c r="C42" s="9">
        <f>'[19]st-detail'!C$47</f>
        <v>2.15735019</v>
      </c>
      <c r="D42" s="9">
        <f>'[19]st-detail'!D$47</f>
        <v>1.94759843</v>
      </c>
      <c r="E42" s="9">
        <f>'[19]st-detail'!E$47</f>
        <v>2.58659711</v>
      </c>
      <c r="F42" s="9">
        <f>'[19]st-detail'!F$47</f>
        <v>2.6318111699999998</v>
      </c>
      <c r="G42" s="9">
        <f>'[19]st-detail'!G$47</f>
        <v>1.30246049</v>
      </c>
      <c r="H42" s="9">
        <f>'[19]st-detail'!H$47</f>
        <v>3.34121462</v>
      </c>
      <c r="I42" s="9">
        <f>'[19]st-detail'!I$47</f>
        <v>1.95427046</v>
      </c>
      <c r="J42" s="9">
        <f>'[19]st-detail'!J$47</f>
        <v>2.00362988</v>
      </c>
      <c r="K42" s="9">
        <f>'[19]st-detail'!K$47</f>
        <v>2.30391906</v>
      </c>
      <c r="L42" s="9">
        <f>'[19]st-detail'!L$47</f>
        <v>0</v>
      </c>
      <c r="M42" s="9">
        <f>'[19]st-detail'!M$47</f>
        <v>0</v>
      </c>
      <c r="N42" s="23">
        <f t="shared" si="21"/>
        <v>21.21276537</v>
      </c>
      <c r="O42" s="58"/>
      <c r="P42" s="58"/>
      <c r="Q42" s="58"/>
      <c r="R42" s="58"/>
      <c r="S42" s="58"/>
      <c r="T42" s="58"/>
      <c r="U42" s="58"/>
      <c r="V42" s="58"/>
      <c r="W42" s="58"/>
    </row>
    <row r="43" spans="2:14" ht="23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1"/>
    </row>
    <row r="44" spans="1:14" ht="23.25">
      <c r="A44" s="63" t="s">
        <v>56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</row>
    <row r="45" spans="1:14" ht="23.25">
      <c r="A45" s="19">
        <v>2539</v>
      </c>
      <c r="B45" s="8">
        <f>'[2]st-detail'!B62</f>
        <v>0</v>
      </c>
      <c r="C45" s="8">
        <f>'[2]st-detail'!C62</f>
        <v>0</v>
      </c>
      <c r="D45" s="8">
        <f>'[2]st-detail'!D62</f>
        <v>0</v>
      </c>
      <c r="E45" s="8">
        <f>'[2]st-detail'!E62</f>
        <v>0</v>
      </c>
      <c r="F45" s="8">
        <f>'[2]st-detail'!F62</f>
        <v>0</v>
      </c>
      <c r="G45" s="8">
        <f>'[2]st-detail'!G62</f>
        <v>0</v>
      </c>
      <c r="H45" s="8">
        <f>'[2]st-detail'!H62</f>
        <v>0</v>
      </c>
      <c r="I45" s="8">
        <f>'[2]st-detail'!I62</f>
        <v>0</v>
      </c>
      <c r="J45" s="8">
        <f>'[2]st-detail'!J62</f>
        <v>0</v>
      </c>
      <c r="K45" s="8">
        <f>'[2]st-detail'!K62</f>
        <v>0</v>
      </c>
      <c r="L45" s="8">
        <f>'[2]st-detail'!L62</f>
        <v>0</v>
      </c>
      <c r="M45" s="8">
        <f>'[2]st-detail'!M62</f>
        <v>0.06</v>
      </c>
      <c r="N45" s="22">
        <f aca="true" t="shared" si="22" ref="N45:N56">SUM(B45:M45)</f>
        <v>0.06</v>
      </c>
    </row>
    <row r="46" spans="1:14" ht="23.25">
      <c r="A46" s="19">
        <v>2540</v>
      </c>
      <c r="B46" s="8">
        <f>'[3]st-detail'!B66</f>
        <v>0.71</v>
      </c>
      <c r="C46" s="8">
        <f>'[3]st-detail'!C66</f>
        <v>0.24</v>
      </c>
      <c r="D46" s="8">
        <f>'[3]st-detail'!D66</f>
        <v>0.038</v>
      </c>
      <c r="E46" s="8">
        <f>'[3]st-detail'!E66</f>
        <v>0.0418</v>
      </c>
      <c r="F46" s="8">
        <f>'[3]st-detail'!F66</f>
        <v>0.05</v>
      </c>
      <c r="G46" s="8">
        <f>'[3]st-detail'!G66</f>
        <v>0.055</v>
      </c>
      <c r="H46" s="8">
        <f>'[3]st-detail'!H66</f>
        <v>0.03</v>
      </c>
      <c r="I46" s="8">
        <f>'[3]st-detail'!I66</f>
        <v>0.066</v>
      </c>
      <c r="J46" s="8">
        <f>'[3]st-detail'!J66</f>
        <v>0.045</v>
      </c>
      <c r="K46" s="8">
        <f>'[3]st-detail'!K66</f>
        <v>0.082</v>
      </c>
      <c r="L46" s="8">
        <f>'[3]st-detail'!L66</f>
        <v>0.06</v>
      </c>
      <c r="M46" s="8">
        <f>'[3]st-detail'!M66</f>
        <v>0.023</v>
      </c>
      <c r="N46" s="22">
        <f t="shared" si="22"/>
        <v>1.4408</v>
      </c>
    </row>
    <row r="47" spans="1:14" ht="23.25">
      <c r="A47" s="19">
        <v>2541</v>
      </c>
      <c r="B47" s="8">
        <f>'[4]st-detail'!B65</f>
        <v>0.16</v>
      </c>
      <c r="C47" s="8">
        <f>'[4]st-detail'!C65</f>
        <v>0.21</v>
      </c>
      <c r="D47" s="8">
        <f>'[4]st-detail'!D65</f>
        <v>0.201</v>
      </c>
      <c r="E47" s="8">
        <f>'[4]st-detail'!E65</f>
        <v>0.085</v>
      </c>
      <c r="F47" s="8">
        <f>'[4]st-detail'!F65</f>
        <v>0</v>
      </c>
      <c r="G47" s="8">
        <f>'[4]st-detail'!G65</f>
        <v>0.065</v>
      </c>
      <c r="H47" s="8">
        <f>'[4]st-detail'!H65</f>
        <v>0.019</v>
      </c>
      <c r="I47" s="8">
        <f>'[4]st-detail'!I65</f>
        <v>0.07</v>
      </c>
      <c r="J47" s="8">
        <f>'[4]st-detail'!J65</f>
        <v>0.02</v>
      </c>
      <c r="K47" s="8">
        <f>'[4]st-detail'!K65</f>
        <v>0.32</v>
      </c>
      <c r="L47" s="8">
        <f>'[4]st-detail'!L65</f>
        <v>0.1</v>
      </c>
      <c r="M47" s="8">
        <f>'[4]st-detail'!M65</f>
        <v>0.21</v>
      </c>
      <c r="N47" s="22">
        <f t="shared" si="22"/>
        <v>1.46</v>
      </c>
    </row>
    <row r="48" spans="1:14" ht="23.25">
      <c r="A48" s="19">
        <v>2542</v>
      </c>
      <c r="B48" s="8">
        <f>'[5]st-detail'!B67</f>
        <v>0.09</v>
      </c>
      <c r="C48" s="8">
        <f>'[5]st-detail'!C67</f>
        <v>0.01</v>
      </c>
      <c r="D48" s="8">
        <f>'[5]st-detail'!D67</f>
        <v>0.27</v>
      </c>
      <c r="E48" s="8">
        <f>'[5]st-detail'!E67</f>
        <v>0.04</v>
      </c>
      <c r="F48" s="8">
        <f>'[5]st-detail'!F67</f>
        <v>0.06</v>
      </c>
      <c r="G48" s="8">
        <f>'[5]st-detail'!G67</f>
        <v>0.08</v>
      </c>
      <c r="H48" s="8">
        <f>'[5]st-detail'!H67</f>
        <v>0.03</v>
      </c>
      <c r="I48" s="8">
        <f>'[5]st-detail'!I67</f>
        <v>0.06</v>
      </c>
      <c r="J48" s="8">
        <f>'[5]st-detail'!J67</f>
        <v>0.09</v>
      </c>
      <c r="K48" s="8">
        <f>'[5]st-detail'!K67</f>
        <v>0.04</v>
      </c>
      <c r="L48" s="8">
        <f>'[5]st-detail'!L67</f>
        <v>0.05</v>
      </c>
      <c r="M48" s="8">
        <f>'[5]st-detail'!M67</f>
        <v>0</v>
      </c>
      <c r="N48" s="22">
        <f t="shared" si="22"/>
        <v>0.82</v>
      </c>
    </row>
    <row r="49" spans="1:14" ht="23.25">
      <c r="A49" s="19">
        <v>2543</v>
      </c>
      <c r="B49" s="8">
        <f>'[6]st-detail'!B67</f>
        <v>0.11</v>
      </c>
      <c r="C49" s="8">
        <f>'[6]st-detail'!C67</f>
        <v>0.03</v>
      </c>
      <c r="D49" s="8">
        <f>'[6]st-detail'!D67</f>
        <v>0.01</v>
      </c>
      <c r="E49" s="8">
        <f>'[6]st-detail'!E67</f>
        <v>0.05</v>
      </c>
      <c r="F49" s="8">
        <f>'[6]st-detail'!F67</f>
        <v>0.02</v>
      </c>
      <c r="G49" s="8">
        <f>'[6]st-detail'!G67</f>
        <v>0.17</v>
      </c>
      <c r="H49" s="8">
        <f>'[6]st-detail'!H67</f>
        <v>0.01</v>
      </c>
      <c r="I49" s="8">
        <f>'[6]st-detail'!I67</f>
        <v>0.01</v>
      </c>
      <c r="J49" s="8">
        <f>'[6]st-detail'!J67</f>
        <v>0.09</v>
      </c>
      <c r="K49" s="8">
        <f>'[6]st-detail'!K67</f>
        <v>0.1</v>
      </c>
      <c r="L49" s="8">
        <f>'[6]st-detail'!L67</f>
        <v>0.01</v>
      </c>
      <c r="M49" s="8">
        <f>'[6]st-detail'!M67</f>
        <v>0.1</v>
      </c>
      <c r="N49" s="22">
        <f t="shared" si="22"/>
        <v>0.71</v>
      </c>
    </row>
    <row r="50" spans="1:14" ht="23.25">
      <c r="A50" s="19">
        <v>2544</v>
      </c>
      <c r="B50" s="8">
        <f>'[8]st-detail'!B66</f>
        <v>0.13</v>
      </c>
      <c r="C50" s="8">
        <f>'[8]st-detail'!C66</f>
        <v>0.26</v>
      </c>
      <c r="D50" s="8">
        <f>'[8]st-detail'!D66</f>
        <v>0.1</v>
      </c>
      <c r="E50" s="8">
        <f>'[8]st-detail'!E66</f>
        <v>0.02</v>
      </c>
      <c r="F50" s="8">
        <f>'[8]st-detail'!F66</f>
        <v>0.04</v>
      </c>
      <c r="G50" s="8">
        <f>'[8]st-detail'!G66</f>
        <v>0.05</v>
      </c>
      <c r="H50" s="8">
        <f>'[8]st-detail'!H66</f>
        <v>0.09</v>
      </c>
      <c r="I50" s="8">
        <f>'[8]st-detail'!I66</f>
        <v>0.07</v>
      </c>
      <c r="J50" s="8">
        <f>'[8]st-detail'!J66</f>
        <v>0.05</v>
      </c>
      <c r="K50" s="8">
        <f>'[8]st-detail'!K66</f>
        <v>0</v>
      </c>
      <c r="L50" s="8">
        <f>'[8]st-detail'!L66</f>
        <v>0.24</v>
      </c>
      <c r="M50" s="8">
        <f>'[8]st-detail'!M66</f>
        <v>0.06</v>
      </c>
      <c r="N50" s="22">
        <f t="shared" si="22"/>
        <v>1.11</v>
      </c>
    </row>
    <row r="51" spans="1:14" ht="23.25">
      <c r="A51" s="19">
        <v>2545</v>
      </c>
      <c r="B51" s="8">
        <f>'[7]st-detail'!B$68</f>
        <v>0.15</v>
      </c>
      <c r="C51" s="8">
        <f>'[7]st-detail'!C68</f>
        <v>0.1</v>
      </c>
      <c r="D51" s="8">
        <f>'[7]st-detail'!D68</f>
        <v>0.13</v>
      </c>
      <c r="E51" s="8">
        <f>'[7]st-detail'!E68</f>
        <v>0.18</v>
      </c>
      <c r="F51" s="8">
        <f>'[7]st-detail'!F68</f>
        <v>0.13</v>
      </c>
      <c r="G51" s="8">
        <f>'[7]st-detail'!G68</f>
        <v>0.14</v>
      </c>
      <c r="H51" s="8">
        <f>'[7]st-detail'!H68</f>
        <v>0.02</v>
      </c>
      <c r="I51" s="8">
        <f>'[7]st-detail'!I68</f>
        <v>0.18</v>
      </c>
      <c r="J51" s="8">
        <f>'[7]st-detail'!J68</f>
        <v>0.08</v>
      </c>
      <c r="K51" s="8">
        <f>'[7]st-detail'!K68</f>
        <v>0.41</v>
      </c>
      <c r="L51" s="8">
        <f>'[7]st-detail'!L68</f>
        <v>0.07</v>
      </c>
      <c r="M51" s="8">
        <f>'[7]st-detail'!M68</f>
        <v>0.09</v>
      </c>
      <c r="N51" s="22">
        <f t="shared" si="22"/>
        <v>1.6800000000000002</v>
      </c>
    </row>
    <row r="52" spans="1:14" ht="23.25">
      <c r="A52" s="19">
        <v>2546</v>
      </c>
      <c r="B52" s="8">
        <f>'[10]st-detail'!B$74</f>
        <v>0.222652</v>
      </c>
      <c r="C52" s="8">
        <f>'[10]st-detail'!C$74</f>
        <v>0.362644</v>
      </c>
      <c r="D52" s="8">
        <f>'[10]st-detail'!D$74</f>
        <v>0.131237</v>
      </c>
      <c r="E52" s="8">
        <f>'[10]st-detail'!E$74</f>
        <v>0.145715</v>
      </c>
      <c r="F52" s="8">
        <f>'[10]st-detail'!F$74</f>
        <v>0.047576</v>
      </c>
      <c r="G52" s="8">
        <f>'[10]st-detail'!G$74</f>
        <v>0.140169</v>
      </c>
      <c r="H52" s="8">
        <f>'[10]st-detail'!H$74</f>
        <v>0.048239</v>
      </c>
      <c r="I52" s="8">
        <f>'[10]st-detail'!I$74</f>
        <v>0.302211</v>
      </c>
      <c r="J52" s="8">
        <f>'[10]st-detail'!J$74</f>
        <v>0.158967</v>
      </c>
      <c r="K52" s="8">
        <f>'[10]st-detail'!K$74</f>
        <v>0.09771629</v>
      </c>
      <c r="L52" s="8">
        <f>'[10]st-detail'!L$74</f>
        <v>0.255008</v>
      </c>
      <c r="M52" s="8">
        <f>'[10]st-detail'!M$74</f>
        <v>0.22431</v>
      </c>
      <c r="N52" s="22">
        <f t="shared" si="22"/>
        <v>2.13644429</v>
      </c>
    </row>
    <row r="53" spans="1:14" ht="23.25">
      <c r="A53" s="19">
        <v>2547</v>
      </c>
      <c r="B53" s="8">
        <f>'[9]st-detail'!B$74</f>
        <v>0.165232</v>
      </c>
      <c r="C53" s="8">
        <f>'[9]st-detail'!C$74</f>
        <v>0.150781</v>
      </c>
      <c r="D53" s="8">
        <f>'[9]st-detail'!D$74</f>
        <v>0.134913</v>
      </c>
      <c r="E53" s="8">
        <f>'[9]st-detail'!E$74</f>
        <v>0.08006253999999999</v>
      </c>
      <c r="F53" s="8">
        <f>'[9]st-detail'!F$74</f>
        <v>0.166179</v>
      </c>
      <c r="G53" s="8">
        <f>'[9]st-detail'!G$74</f>
        <v>0.205301</v>
      </c>
      <c r="H53" s="8">
        <f>'[9]st-detail'!H$74</f>
        <v>0.042067</v>
      </c>
      <c r="I53" s="8">
        <f>'[9]st-detail'!I$74</f>
        <v>0.170194</v>
      </c>
      <c r="J53" s="8">
        <f>'[9]st-detail'!J$74</f>
        <v>0.051416</v>
      </c>
      <c r="K53" s="8">
        <f>'[9]st-detail'!K$74</f>
        <v>0.112234</v>
      </c>
      <c r="L53" s="8">
        <f>'[9]st-detail'!L$74</f>
        <v>0.171429</v>
      </c>
      <c r="M53" s="8">
        <f>'[9]st-detail'!M$74</f>
        <v>0.184094</v>
      </c>
      <c r="N53" s="22">
        <f t="shared" si="22"/>
        <v>1.6339025399999998</v>
      </c>
    </row>
    <row r="54" spans="1:14" ht="23.25">
      <c r="A54" s="19">
        <v>2548</v>
      </c>
      <c r="B54" s="8">
        <f>'[11]st-detail'!B$74</f>
        <v>0.160507</v>
      </c>
      <c r="C54" s="8">
        <f>'[11]st-detail'!C$74</f>
        <v>0.254223</v>
      </c>
      <c r="D54" s="8">
        <f>'[11]st-detail'!D$74</f>
        <v>0.098376</v>
      </c>
      <c r="E54" s="8">
        <f>'[11]st-detail'!E$74</f>
        <v>0.241534</v>
      </c>
      <c r="F54" s="8">
        <f>'[11]st-detail'!F$74</f>
        <v>0.07297</v>
      </c>
      <c r="G54" s="8">
        <f>'[11]st-detail'!G$74</f>
        <v>0.369398</v>
      </c>
      <c r="H54" s="8">
        <f>'[11]st-detail'!H$74</f>
        <v>0.04488</v>
      </c>
      <c r="I54" s="8">
        <f>'[11]st-detail'!I$74</f>
        <v>0.140548</v>
      </c>
      <c r="J54" s="8">
        <f>'[11]st-detail'!J$74</f>
        <v>0.298906</v>
      </c>
      <c r="K54" s="8">
        <f>'[11]st-detail'!K$74</f>
        <v>0.296944</v>
      </c>
      <c r="L54" s="8">
        <f>'[11]st-detail'!L$74</f>
        <v>0.3964</v>
      </c>
      <c r="M54" s="8">
        <f>'[11]st-detail'!M$74</f>
        <v>0.186054</v>
      </c>
      <c r="N54" s="22">
        <f t="shared" si="22"/>
        <v>2.5607399999999996</v>
      </c>
    </row>
    <row r="55" spans="1:14" ht="23.25">
      <c r="A55" s="19">
        <v>2549</v>
      </c>
      <c r="B55" s="8">
        <f>'[12]st-detail'!B$74</f>
        <v>0.083377</v>
      </c>
      <c r="C55" s="8">
        <f>'[12]st-detail'!C$74</f>
        <v>0.378026</v>
      </c>
      <c r="D55" s="8">
        <f>'[12]st-detail'!D$74</f>
        <v>0.335756</v>
      </c>
      <c r="E55" s="8">
        <f>'[12]st-detail'!E$74</f>
        <v>0.156978</v>
      </c>
      <c r="F55" s="8">
        <f>'[12]st-detail'!F$74</f>
        <v>0.155214</v>
      </c>
      <c r="G55" s="8">
        <f>'[12]st-detail'!G$74</f>
        <v>0.375735</v>
      </c>
      <c r="H55" s="8">
        <f>'[12]st-detail'!H$74</f>
        <v>0.138539</v>
      </c>
      <c r="I55" s="8">
        <f>'[12]st-detail'!I$74</f>
        <v>0.278525</v>
      </c>
      <c r="J55" s="8">
        <f>'[12]st-detail'!J$74</f>
        <v>0.046367</v>
      </c>
      <c r="K55" s="8">
        <f>'[12]st-detail'!K$74</f>
        <v>0.349798</v>
      </c>
      <c r="L55" s="8">
        <f>'[12]st-detail'!L$74</f>
        <v>0.321501</v>
      </c>
      <c r="M55" s="8">
        <f>'[12]st-detail'!M$74</f>
        <v>0.199543</v>
      </c>
      <c r="N55" s="22">
        <f t="shared" si="22"/>
        <v>2.8193589999999995</v>
      </c>
    </row>
    <row r="56" spans="1:14" ht="23.25">
      <c r="A56" s="19">
        <v>2550</v>
      </c>
      <c r="B56" s="8">
        <f>'[13]st-detail'!B$74</f>
        <v>0.243257</v>
      </c>
      <c r="C56" s="8">
        <f>'[13]st-detail'!C$74</f>
        <v>0.28278</v>
      </c>
      <c r="D56" s="8">
        <f>'[13]st-detail'!D$74</f>
        <v>0.431796</v>
      </c>
      <c r="E56" s="8">
        <f>'[13]st-detail'!E$74</f>
        <v>0.150594</v>
      </c>
      <c r="F56" s="8">
        <f>'[13]st-detail'!F$74</f>
        <v>0.278032</v>
      </c>
      <c r="G56" s="8">
        <f>'[13]st-detail'!G$74</f>
        <v>0.239584</v>
      </c>
      <c r="H56" s="8">
        <f>'[13]st-detail'!H$74</f>
        <v>0.158169</v>
      </c>
      <c r="I56" s="8">
        <f>'[13]st-detail'!I$74</f>
        <v>0.31012</v>
      </c>
      <c r="J56" s="8">
        <f>'[13]st-detail'!J$74</f>
        <v>0.129204</v>
      </c>
      <c r="K56" s="8">
        <f>'[13]st-detail'!K$74</f>
        <v>0.085252</v>
      </c>
      <c r="L56" s="8">
        <f>'[13]st-detail'!L$74</f>
        <v>0.072356</v>
      </c>
      <c r="M56" s="8">
        <f>'[13]st-detail'!M$74</f>
        <v>0.417829</v>
      </c>
      <c r="N56" s="22">
        <f t="shared" si="22"/>
        <v>2.798973</v>
      </c>
    </row>
    <row r="57" spans="1:14" ht="23.25">
      <c r="A57" s="19">
        <v>2551</v>
      </c>
      <c r="B57" s="8">
        <f>'[14]st-detail'!B$74</f>
        <v>0.5859261899999999</v>
      </c>
      <c r="C57" s="8">
        <f>'[14]st-detail'!C$74</f>
        <v>0.053591</v>
      </c>
      <c r="D57" s="8">
        <f>'[14]st-detail'!D$74</f>
        <v>0.095924</v>
      </c>
      <c r="E57" s="8">
        <f>'[14]st-detail'!E$74</f>
        <v>0.447567</v>
      </c>
      <c r="F57" s="8">
        <f>'[14]st-detail'!F$74</f>
        <v>0.064082</v>
      </c>
      <c r="G57" s="8">
        <f>'[14]st-detail'!G$74</f>
        <v>0.032219</v>
      </c>
      <c r="H57" s="8">
        <f>'[14]st-detail'!H$74</f>
        <v>0.068343</v>
      </c>
      <c r="I57" s="8">
        <f>'[14]st-detail'!I$74</f>
        <v>0.153205</v>
      </c>
      <c r="J57" s="8">
        <f>'[14]st-detail'!J$74</f>
        <v>0.443818</v>
      </c>
      <c r="K57" s="8">
        <f>'[14]st-detail'!K$74</f>
        <v>0.436581</v>
      </c>
      <c r="L57" s="8">
        <f>'[14]st-detail'!L$74</f>
        <v>1.031157</v>
      </c>
      <c r="M57" s="8">
        <f>'[14]st-detail'!M$74</f>
        <v>0.47315</v>
      </c>
      <c r="N57" s="22">
        <f aca="true" t="shared" si="23" ref="N57:N62">SUM(B57:M57)</f>
        <v>3.8855631899999996</v>
      </c>
    </row>
    <row r="58" spans="1:23" ht="23.25">
      <c r="A58" s="19">
        <v>2552</v>
      </c>
      <c r="B58" s="8">
        <f>'[15]st-detail'!B$74</f>
        <v>0.915926</v>
      </c>
      <c r="C58" s="8">
        <f>'[15]st-detail'!C$74</f>
        <v>0.147658</v>
      </c>
      <c r="D58" s="8">
        <f>'[15]st-detail'!D$74</f>
        <v>0.501636</v>
      </c>
      <c r="E58" s="8">
        <f>'[15]st-detail'!E$74</f>
        <v>0.015663</v>
      </c>
      <c r="F58" s="8">
        <f>'[15]st-detail'!F$74</f>
        <v>0.067833</v>
      </c>
      <c r="G58" s="8">
        <f>'[15]st-detail'!G$74</f>
        <v>0.037138</v>
      </c>
      <c r="H58" s="8">
        <f>'[15]st-detail'!H$74</f>
        <v>0.557586</v>
      </c>
      <c r="I58" s="8">
        <f>'[15]st-detail'!I$74</f>
        <v>0.460757</v>
      </c>
      <c r="J58" s="8">
        <f>'[15]st-detail'!J$74</f>
        <v>0.227414</v>
      </c>
      <c r="K58" s="8">
        <f>'[15]st-detail'!K$74</f>
        <v>0.744523</v>
      </c>
      <c r="L58" s="8">
        <f>'[15]st-detail'!L$74</f>
        <v>0.15637</v>
      </c>
      <c r="M58" s="8">
        <f>'[15]st-detail'!M$74</f>
        <v>0.683174</v>
      </c>
      <c r="N58" s="22">
        <f t="shared" si="23"/>
        <v>4.515678</v>
      </c>
      <c r="O58" s="26"/>
      <c r="P58" s="26"/>
      <c r="Q58" s="26"/>
      <c r="R58" s="26"/>
      <c r="S58" s="26"/>
      <c r="T58" s="26"/>
      <c r="U58" s="26"/>
      <c r="V58" s="26"/>
      <c r="W58" s="26"/>
    </row>
    <row r="59" spans="1:23" s="68" customFormat="1" ht="23.25">
      <c r="A59" s="19">
        <v>2553</v>
      </c>
      <c r="B59" s="8">
        <f>'[16]st-detail'!B$74</f>
        <v>0.245333</v>
      </c>
      <c r="C59" s="8">
        <f>'[16]st-detail'!C$74</f>
        <v>0.08624</v>
      </c>
      <c r="D59" s="8">
        <f>'[16]st-detail'!D$74</f>
        <v>0.529647</v>
      </c>
      <c r="E59" s="8">
        <f>'[16]st-detail'!E$74</f>
        <v>0.627876</v>
      </c>
      <c r="F59" s="8">
        <f>'[16]st-detail'!F$74</f>
        <v>0.18707</v>
      </c>
      <c r="G59" s="8">
        <f>'[16]st-detail'!G$74</f>
        <v>0.001156</v>
      </c>
      <c r="H59" s="8">
        <f>'[16]st-detail'!H$74</f>
        <v>0.013838</v>
      </c>
      <c r="I59" s="8">
        <f>'[16]st-detail'!I$74</f>
        <v>0.394527</v>
      </c>
      <c r="J59" s="8">
        <f>'[16]st-detail'!J$74</f>
        <v>0.653344</v>
      </c>
      <c r="K59" s="8">
        <f>'[16]st-detail'!K$74</f>
        <v>1.094398</v>
      </c>
      <c r="L59" s="8">
        <f>'[16]st-detail'!L$74</f>
        <v>0.376205</v>
      </c>
      <c r="M59" s="8">
        <f>'[16]st-detail'!M$74</f>
        <v>0.558917</v>
      </c>
      <c r="N59" s="22">
        <f t="shared" si="23"/>
        <v>4.768551</v>
      </c>
      <c r="O59" s="58"/>
      <c r="P59" s="58"/>
      <c r="Q59" s="58"/>
      <c r="R59" s="58"/>
      <c r="S59" s="58"/>
      <c r="T59" s="58"/>
      <c r="U59" s="58"/>
      <c r="V59" s="58"/>
      <c r="W59" s="58"/>
    </row>
    <row r="60" spans="1:23" s="68" customFormat="1" ht="23.25">
      <c r="A60" s="19">
        <v>2554</v>
      </c>
      <c r="B60" s="8">
        <f>'[17]st-detail'!B$74</f>
        <v>0.124615</v>
      </c>
      <c r="C60" s="8">
        <f>'[17]st-detail'!C$74</f>
        <v>0.515473</v>
      </c>
      <c r="D60" s="8">
        <f>'[17]st-detail'!D$74</f>
        <v>0.376562</v>
      </c>
      <c r="E60" s="8">
        <f>'[17]st-detail'!E$74</f>
        <v>0.100976</v>
      </c>
      <c r="F60" s="8">
        <f>'[17]st-detail'!F$74</f>
        <v>0.065268</v>
      </c>
      <c r="G60" s="8">
        <f>'[17]st-detail'!G$74</f>
        <v>0.288548</v>
      </c>
      <c r="H60" s="8">
        <f>'[17]st-detail'!H$74</f>
        <v>0.160698</v>
      </c>
      <c r="I60" s="8">
        <f>'[17]st-detail'!I$74</f>
        <v>0.286615</v>
      </c>
      <c r="J60" s="8">
        <f>'[17]st-detail'!J$74</f>
        <v>0.499842</v>
      </c>
      <c r="K60" s="8">
        <f>'[17]st-detail'!K$74</f>
        <v>0.504005</v>
      </c>
      <c r="L60" s="8">
        <f>'[17]st-detail'!L$74</f>
        <v>0.937035</v>
      </c>
      <c r="M60" s="8">
        <f>'[17]st-detail'!M$74</f>
        <v>0.199522</v>
      </c>
      <c r="N60" s="22">
        <f t="shared" si="23"/>
        <v>4.059159</v>
      </c>
      <c r="O60" s="58"/>
      <c r="P60" s="58"/>
      <c r="Q60" s="58"/>
      <c r="R60" s="58"/>
      <c r="S60" s="58"/>
      <c r="T60" s="58"/>
      <c r="U60" s="58"/>
      <c r="V60" s="58"/>
      <c r="W60" s="58"/>
    </row>
    <row r="61" spans="1:23" s="68" customFormat="1" ht="23.25">
      <c r="A61" s="19">
        <v>2555</v>
      </c>
      <c r="B61" s="8">
        <f>'[18]st-detail'!B$74</f>
        <v>0.245169</v>
      </c>
      <c r="C61" s="8">
        <f>'[18]st-detail'!C$74</f>
        <v>1.018841</v>
      </c>
      <c r="D61" s="8">
        <f>'[18]st-detail'!D$74</f>
        <v>0.553287</v>
      </c>
      <c r="E61" s="8">
        <f>'[18]st-detail'!E$74</f>
        <v>0.670269</v>
      </c>
      <c r="F61" s="8">
        <f>'[18]st-detail'!F$74</f>
        <v>0.71312</v>
      </c>
      <c r="G61" s="8">
        <f>'[18]st-detail'!G$74</f>
        <v>2.567043</v>
      </c>
      <c r="H61" s="8">
        <f>'[18]st-detail'!H$74</f>
        <v>1.599581</v>
      </c>
      <c r="I61" s="8">
        <f>'[18]st-detail'!I$74</f>
        <v>0.58013</v>
      </c>
      <c r="J61" s="8">
        <f>'[18]st-detail'!J$74</f>
        <v>1.027154</v>
      </c>
      <c r="K61" s="8">
        <f>'[18]st-detail'!K$74</f>
        <v>0.349625</v>
      </c>
      <c r="L61" s="8">
        <f>'[18]st-detail'!L$74</f>
        <v>0.414897</v>
      </c>
      <c r="M61" s="8">
        <f>'[18]st-detail'!M$74</f>
        <v>0.650175</v>
      </c>
      <c r="N61" s="22">
        <f t="shared" si="23"/>
        <v>10.389291</v>
      </c>
      <c r="O61" s="58"/>
      <c r="P61" s="58"/>
      <c r="Q61" s="58"/>
      <c r="R61" s="58"/>
      <c r="S61" s="58"/>
      <c r="T61" s="58"/>
      <c r="U61" s="58"/>
      <c r="V61" s="58"/>
      <c r="W61" s="58"/>
    </row>
    <row r="62" spans="1:23" s="68" customFormat="1" ht="23.25">
      <c r="A62" s="20">
        <v>2556</v>
      </c>
      <c r="B62" s="9">
        <f>'[19]st-detail'!B$74</f>
        <v>0.888535</v>
      </c>
      <c r="C62" s="9">
        <f>'[19]st-detail'!C$74</f>
        <v>0.88927</v>
      </c>
      <c r="D62" s="9">
        <f>'[19]st-detail'!D$74</f>
        <v>1.501072</v>
      </c>
      <c r="E62" s="9">
        <f>'[19]st-detail'!E$74</f>
        <v>1.842359</v>
      </c>
      <c r="F62" s="9">
        <f>'[19]st-detail'!F$74</f>
        <v>0.410343</v>
      </c>
      <c r="G62" s="9">
        <f>'[19]st-detail'!G$74</f>
        <v>0.786896</v>
      </c>
      <c r="H62" s="9">
        <f>'[19]st-detail'!H$74</f>
        <v>0.770711</v>
      </c>
      <c r="I62" s="9">
        <f>'[19]st-detail'!I$74</f>
        <v>2.086578</v>
      </c>
      <c r="J62" s="9">
        <f>'[19]st-detail'!J$74</f>
        <v>1.421444</v>
      </c>
      <c r="K62" s="9">
        <f>'[19]st-detail'!K$74</f>
        <v>1.058597</v>
      </c>
      <c r="L62" s="9">
        <f>'[19]st-detail'!L$74</f>
        <v>0</v>
      </c>
      <c r="M62" s="9">
        <f>'[19]st-detail'!M$74</f>
        <v>0</v>
      </c>
      <c r="N62" s="23">
        <f t="shared" si="23"/>
        <v>11.655804999999999</v>
      </c>
      <c r="O62" s="58"/>
      <c r="P62" s="58"/>
      <c r="Q62" s="58"/>
      <c r="R62" s="58"/>
      <c r="S62" s="58"/>
      <c r="T62" s="58"/>
      <c r="U62" s="58"/>
      <c r="V62" s="58"/>
      <c r="W62" s="58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75" zoomScaleNormal="75" zoomScalePageLayoutView="0" workbookViewId="0" topLeftCell="A52">
      <selection activeCell="A67" sqref="A67:IV138"/>
    </sheetView>
  </sheetViews>
  <sheetFormatPr defaultColWidth="9.33203125" defaultRowHeight="21"/>
  <cols>
    <col min="1" max="1" width="23.83203125" style="2" customWidth="1"/>
    <col min="2" max="13" width="12.16015625" style="2" customWidth="1"/>
    <col min="14" max="14" width="13.5" style="31" customWidth="1"/>
    <col min="15" max="16384" width="9.33203125" style="2" customWidth="1"/>
  </cols>
  <sheetData>
    <row r="1" spans="1:14" ht="23.2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3:14" ht="23.25">
      <c r="M2" s="78" t="s">
        <v>21</v>
      </c>
      <c r="N2" s="78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4.68</v>
      </c>
      <c r="C5" s="6">
        <f t="shared" si="0"/>
        <v>4.76</v>
      </c>
      <c r="D5" s="6">
        <f t="shared" si="0"/>
        <v>1.84</v>
      </c>
      <c r="E5" s="6">
        <f t="shared" si="0"/>
        <v>3.71</v>
      </c>
      <c r="F5" s="6">
        <f t="shared" si="0"/>
        <v>4.81</v>
      </c>
      <c r="G5" s="6">
        <f t="shared" si="0"/>
        <v>5.6899999999999995</v>
      </c>
      <c r="H5" s="6">
        <f t="shared" si="0"/>
        <v>4.84</v>
      </c>
      <c r="I5" s="6">
        <f t="shared" si="0"/>
        <v>5.46</v>
      </c>
      <c r="J5" s="6">
        <f t="shared" si="0"/>
        <v>6.57</v>
      </c>
      <c r="K5" s="6">
        <f t="shared" si="0"/>
        <v>4.76</v>
      </c>
      <c r="L5" s="6">
        <f t="shared" si="0"/>
        <v>4.92</v>
      </c>
      <c r="M5" s="6">
        <f t="shared" si="0"/>
        <v>7.25</v>
      </c>
      <c r="N5" s="21">
        <f aca="true" t="shared" si="1" ref="N5:N11">SUM(B5:M5)</f>
        <v>59.28999999999999</v>
      </c>
    </row>
    <row r="6" spans="1:14" ht="23.25">
      <c r="A6" s="19">
        <v>2539</v>
      </c>
      <c r="B6" s="8">
        <f aca="true" t="shared" si="2" ref="B6:M6">SUM(B27,B48)</f>
        <v>3.749</v>
      </c>
      <c r="C6" s="8">
        <f t="shared" si="2"/>
        <v>4.92</v>
      </c>
      <c r="D6" s="8">
        <f t="shared" si="2"/>
        <v>5.529</v>
      </c>
      <c r="E6" s="8">
        <f t="shared" si="2"/>
        <v>3.714</v>
      </c>
      <c r="F6" s="8">
        <f t="shared" si="2"/>
        <v>3.93</v>
      </c>
      <c r="G6" s="8">
        <f t="shared" si="2"/>
        <v>5.01</v>
      </c>
      <c r="H6" s="8">
        <f t="shared" si="2"/>
        <v>3.86</v>
      </c>
      <c r="I6" s="8">
        <f t="shared" si="2"/>
        <v>4.98</v>
      </c>
      <c r="J6" s="8">
        <f t="shared" si="2"/>
        <v>3.84</v>
      </c>
      <c r="K6" s="8">
        <f t="shared" si="2"/>
        <v>7.21</v>
      </c>
      <c r="L6" s="8">
        <f t="shared" si="2"/>
        <v>3.9</v>
      </c>
      <c r="M6" s="8">
        <f t="shared" si="2"/>
        <v>4.1</v>
      </c>
      <c r="N6" s="22">
        <f t="shared" si="1"/>
        <v>54.742</v>
      </c>
    </row>
    <row r="7" spans="1:14" ht="23.25">
      <c r="A7" s="19">
        <v>2540</v>
      </c>
      <c r="B7" s="8">
        <f aca="true" t="shared" si="3" ref="B7:M7">SUM(B28,B49)</f>
        <v>5.87</v>
      </c>
      <c r="C7" s="8">
        <f t="shared" si="3"/>
        <v>5.25</v>
      </c>
      <c r="D7" s="8">
        <f t="shared" si="3"/>
        <v>5.95</v>
      </c>
      <c r="E7" s="8">
        <f t="shared" si="3"/>
        <v>4.036</v>
      </c>
      <c r="F7" s="8">
        <f t="shared" si="3"/>
        <v>4.843</v>
      </c>
      <c r="G7" s="8">
        <f t="shared" si="3"/>
        <v>4.059</v>
      </c>
      <c r="H7" s="8">
        <f t="shared" si="3"/>
        <v>4.059</v>
      </c>
      <c r="I7" s="8">
        <f t="shared" si="3"/>
        <v>5.226</v>
      </c>
      <c r="J7" s="8">
        <f t="shared" si="3"/>
        <v>4.561</v>
      </c>
      <c r="K7" s="8">
        <f t="shared" si="3"/>
        <v>6.0059000000000005</v>
      </c>
      <c r="L7" s="8">
        <f t="shared" si="3"/>
        <v>4.063000000000001</v>
      </c>
      <c r="M7" s="8">
        <f t="shared" si="3"/>
        <v>5.32</v>
      </c>
      <c r="N7" s="22">
        <f t="shared" si="1"/>
        <v>59.2429</v>
      </c>
    </row>
    <row r="8" spans="1:14" ht="23.25">
      <c r="A8" s="19">
        <v>2541</v>
      </c>
      <c r="B8" s="8">
        <f aca="true" t="shared" si="4" ref="B8:M8">SUM(B29,B50)</f>
        <v>6.03</v>
      </c>
      <c r="C8" s="8">
        <f t="shared" si="4"/>
        <v>3.94</v>
      </c>
      <c r="D8" s="8">
        <f t="shared" si="4"/>
        <v>3.4299999999999997</v>
      </c>
      <c r="E8" s="8">
        <f t="shared" si="4"/>
        <v>6</v>
      </c>
      <c r="F8" s="8">
        <f t="shared" si="4"/>
        <v>3.3499999999999996</v>
      </c>
      <c r="G8" s="8">
        <f t="shared" si="4"/>
        <v>6</v>
      </c>
      <c r="H8" s="8">
        <f t="shared" si="4"/>
        <v>6</v>
      </c>
      <c r="I8" s="8">
        <f t="shared" si="4"/>
        <v>3.94</v>
      </c>
      <c r="J8" s="8">
        <f t="shared" si="4"/>
        <v>5.22</v>
      </c>
      <c r="K8" s="8">
        <f t="shared" si="4"/>
        <v>4.05</v>
      </c>
      <c r="L8" s="8">
        <f t="shared" si="4"/>
        <v>4.05</v>
      </c>
      <c r="M8" s="8">
        <f t="shared" si="4"/>
        <v>4.05</v>
      </c>
      <c r="N8" s="22">
        <f t="shared" si="1"/>
        <v>56.05999999999999</v>
      </c>
    </row>
    <row r="9" spans="1:14" ht="23.25">
      <c r="A9" s="19">
        <v>2542</v>
      </c>
      <c r="B9" s="8">
        <f aca="true" t="shared" si="5" ref="B9:M9">SUM(B30,B51)</f>
        <v>4.05</v>
      </c>
      <c r="C9" s="8">
        <f t="shared" si="5"/>
        <v>2.13</v>
      </c>
      <c r="D9" s="8">
        <f t="shared" si="5"/>
        <v>6.16</v>
      </c>
      <c r="E9" s="8">
        <f t="shared" si="5"/>
        <v>2.14</v>
      </c>
      <c r="F9" s="8">
        <f t="shared" si="5"/>
        <v>5.25</v>
      </c>
      <c r="G9" s="8">
        <f t="shared" si="5"/>
        <v>4.109999999999999</v>
      </c>
      <c r="H9" s="8">
        <f t="shared" si="5"/>
        <v>3.5300000000000002</v>
      </c>
      <c r="I9" s="8">
        <f t="shared" si="5"/>
        <v>3.5300000000000002</v>
      </c>
      <c r="J9" s="8">
        <f t="shared" si="5"/>
        <v>4.890000000000001</v>
      </c>
      <c r="K9" s="8">
        <f t="shared" si="5"/>
        <v>3.5200000000000005</v>
      </c>
      <c r="L9" s="8">
        <f t="shared" si="5"/>
        <v>5.42</v>
      </c>
      <c r="M9" s="8">
        <f t="shared" si="5"/>
        <v>3.9699999999999998</v>
      </c>
      <c r="N9" s="22">
        <f t="shared" si="1"/>
        <v>48.70000000000001</v>
      </c>
    </row>
    <row r="10" spans="1:14" ht="23.25">
      <c r="A10" s="19">
        <v>2543</v>
      </c>
      <c r="B10" s="8">
        <f aca="true" t="shared" si="6" ref="B10:M10">SUM(B31,B52)</f>
        <v>4.1</v>
      </c>
      <c r="C10" s="8">
        <f t="shared" si="6"/>
        <v>4.109999999999999</v>
      </c>
      <c r="D10" s="8">
        <f t="shared" si="6"/>
        <v>4.25</v>
      </c>
      <c r="E10" s="8">
        <f t="shared" si="6"/>
        <v>4.140000000000001</v>
      </c>
      <c r="F10" s="8">
        <f t="shared" si="6"/>
        <v>7.24</v>
      </c>
      <c r="G10" s="8">
        <f t="shared" si="6"/>
        <v>2.22</v>
      </c>
      <c r="H10" s="8">
        <f t="shared" si="6"/>
        <v>4.34</v>
      </c>
      <c r="I10" s="8">
        <f t="shared" si="6"/>
        <v>6.28</v>
      </c>
      <c r="J10" s="8">
        <f t="shared" si="6"/>
        <v>4.33</v>
      </c>
      <c r="K10" s="8">
        <f t="shared" si="6"/>
        <v>4.42</v>
      </c>
      <c r="L10" s="8">
        <f t="shared" si="6"/>
        <v>4.23</v>
      </c>
      <c r="M10" s="8">
        <f t="shared" si="6"/>
        <v>5.35</v>
      </c>
      <c r="N10" s="22">
        <f t="shared" si="1"/>
        <v>55.01</v>
      </c>
    </row>
    <row r="11" spans="1:14" ht="23.25">
      <c r="A11" s="19">
        <v>2544</v>
      </c>
      <c r="B11" s="8">
        <f aca="true" t="shared" si="7" ref="B11:M11">SUM(B32,B53)</f>
        <v>3.31</v>
      </c>
      <c r="C11" s="8">
        <f t="shared" si="7"/>
        <v>6.26</v>
      </c>
      <c r="D11" s="8">
        <f t="shared" si="7"/>
        <v>5.21</v>
      </c>
      <c r="E11" s="8">
        <f t="shared" si="7"/>
        <v>5.46</v>
      </c>
      <c r="F11" s="8">
        <f t="shared" si="7"/>
        <v>4.32</v>
      </c>
      <c r="G11" s="8">
        <f t="shared" si="7"/>
        <v>4.32</v>
      </c>
      <c r="H11" s="8">
        <f t="shared" si="7"/>
        <v>4.33</v>
      </c>
      <c r="I11" s="8">
        <f t="shared" si="7"/>
        <v>4.32</v>
      </c>
      <c r="J11" s="8">
        <f t="shared" si="7"/>
        <v>6.26</v>
      </c>
      <c r="K11" s="8">
        <f t="shared" si="7"/>
        <v>4.32</v>
      </c>
      <c r="L11" s="8">
        <f t="shared" si="7"/>
        <v>4.32</v>
      </c>
      <c r="M11" s="8">
        <f t="shared" si="7"/>
        <v>6.49</v>
      </c>
      <c r="N11" s="22">
        <f t="shared" si="1"/>
        <v>58.92</v>
      </c>
    </row>
    <row r="12" spans="1:14" ht="23.25">
      <c r="A12" s="19">
        <v>2545</v>
      </c>
      <c r="B12" s="8">
        <f aca="true" t="shared" si="8" ref="B12:N12">SUM(B33,B54)</f>
        <v>3.34</v>
      </c>
      <c r="C12" s="8">
        <f t="shared" si="8"/>
        <v>4.32</v>
      </c>
      <c r="D12" s="8">
        <f t="shared" si="8"/>
        <v>6.26</v>
      </c>
      <c r="E12" s="8">
        <f t="shared" si="8"/>
        <v>4.640000000000001</v>
      </c>
      <c r="F12" s="8">
        <f t="shared" si="8"/>
        <v>4.63</v>
      </c>
      <c r="G12" s="8">
        <f t="shared" si="8"/>
        <v>5.01</v>
      </c>
      <c r="H12" s="8">
        <f t="shared" si="8"/>
        <v>5.01</v>
      </c>
      <c r="I12" s="8">
        <f t="shared" si="8"/>
        <v>5.18</v>
      </c>
      <c r="J12" s="8">
        <f t="shared" si="8"/>
        <v>5.01</v>
      </c>
      <c r="K12" s="8">
        <f t="shared" si="8"/>
        <v>5.01</v>
      </c>
      <c r="L12" s="8">
        <f t="shared" si="8"/>
        <v>5.01</v>
      </c>
      <c r="M12" s="8">
        <f t="shared" si="8"/>
        <v>6.96</v>
      </c>
      <c r="N12" s="22">
        <f t="shared" si="8"/>
        <v>60.379999999999995</v>
      </c>
    </row>
    <row r="13" spans="1:14" ht="23.25">
      <c r="A13" s="19">
        <v>2546</v>
      </c>
      <c r="B13" s="8">
        <f aca="true" t="shared" si="9" ref="B13:N13">SUM(B34,B55)</f>
        <v>5.014022</v>
      </c>
      <c r="C13" s="8">
        <f t="shared" si="9"/>
        <v>5.089922</v>
      </c>
      <c r="D13" s="8">
        <f t="shared" si="9"/>
        <v>5.014022</v>
      </c>
      <c r="E13" s="8">
        <f t="shared" si="9"/>
        <v>5.065272</v>
      </c>
      <c r="F13" s="8">
        <f t="shared" si="9"/>
        <v>5.065272</v>
      </c>
      <c r="G13" s="8">
        <f t="shared" si="9"/>
        <v>5.2652280000000005</v>
      </c>
      <c r="H13" s="8">
        <f t="shared" si="9"/>
        <v>6.3491181999999995</v>
      </c>
      <c r="I13" s="8">
        <f t="shared" si="9"/>
        <v>5.184228</v>
      </c>
      <c r="J13" s="8">
        <f t="shared" si="9"/>
        <v>5.221814</v>
      </c>
      <c r="K13" s="8">
        <f t="shared" si="9"/>
        <v>5.184228</v>
      </c>
      <c r="L13" s="8">
        <f t="shared" si="9"/>
        <v>5.3261579999999995</v>
      </c>
      <c r="M13" s="8">
        <f t="shared" si="9"/>
        <v>7.1234280000000005</v>
      </c>
      <c r="N13" s="22">
        <f t="shared" si="9"/>
        <v>64.9027122</v>
      </c>
    </row>
    <row r="14" spans="1:14" ht="23.25">
      <c r="A14" s="19">
        <v>2547</v>
      </c>
      <c r="B14" s="8">
        <f aca="true" t="shared" si="10" ref="B14:N14">SUM(B35,B56)</f>
        <v>5.184228</v>
      </c>
      <c r="C14" s="8">
        <f t="shared" si="10"/>
        <v>5.2265576</v>
      </c>
      <c r="D14" s="8">
        <f t="shared" si="10"/>
        <v>8.596712</v>
      </c>
      <c r="E14" s="8">
        <f t="shared" si="10"/>
        <v>3.888</v>
      </c>
      <c r="F14" s="8">
        <f t="shared" si="10"/>
        <v>1.480704</v>
      </c>
      <c r="G14" s="8">
        <f t="shared" si="10"/>
        <v>0.0037508000000000003</v>
      </c>
      <c r="H14" s="8">
        <f t="shared" si="10"/>
        <v>3.6522167999999997</v>
      </c>
      <c r="I14" s="8">
        <f t="shared" si="10"/>
        <v>6.742994400000001</v>
      </c>
      <c r="J14" s="8">
        <f t="shared" si="10"/>
        <v>4.2167724</v>
      </c>
      <c r="K14" s="8">
        <f t="shared" si="10"/>
        <v>1.4436863999999998</v>
      </c>
      <c r="L14" s="8">
        <f t="shared" si="10"/>
        <v>1.6913664</v>
      </c>
      <c r="M14" s="8">
        <f t="shared" si="10"/>
        <v>1.6882176</v>
      </c>
      <c r="N14" s="22">
        <f t="shared" si="10"/>
        <v>43.8152064</v>
      </c>
    </row>
    <row r="15" spans="1:14" ht="23.25">
      <c r="A15" s="19">
        <v>2548</v>
      </c>
      <c r="B15" s="8">
        <f aca="true" t="shared" si="11" ref="B15:M15">SUM(B36,B57)</f>
        <v>5.7205884000000005</v>
      </c>
      <c r="C15" s="8">
        <f t="shared" si="11"/>
        <v>10.7749584</v>
      </c>
      <c r="D15" s="8">
        <f t="shared" si="11"/>
        <v>9.2842464</v>
      </c>
      <c r="E15" s="8">
        <f t="shared" si="11"/>
        <v>2.8224024</v>
      </c>
      <c r="F15" s="8">
        <f t="shared" si="11"/>
        <v>4.961874</v>
      </c>
      <c r="G15" s="8">
        <f t="shared" si="11"/>
        <v>7.4174048</v>
      </c>
      <c r="H15" s="8">
        <f t="shared" si="11"/>
        <v>6.0687417</v>
      </c>
      <c r="I15" s="8">
        <f t="shared" si="11"/>
        <v>4.3168416</v>
      </c>
      <c r="J15" s="8">
        <f t="shared" si="11"/>
        <v>5.7065532</v>
      </c>
      <c r="K15" s="8">
        <f t="shared" si="11"/>
        <v>4.8749351999999995</v>
      </c>
      <c r="L15" s="8">
        <f t="shared" si="11"/>
        <v>4.8707352</v>
      </c>
      <c r="M15" s="8">
        <f t="shared" si="11"/>
        <v>7.410688200000001</v>
      </c>
      <c r="N15" s="22">
        <f>SUM(N36,N57)</f>
        <v>74.2299695</v>
      </c>
    </row>
    <row r="16" spans="1:14" ht="23.25">
      <c r="A16" s="19">
        <v>2549</v>
      </c>
      <c r="B16" s="8">
        <f aca="true" t="shared" si="12" ref="B16:M16">SUM(B37,B58)</f>
        <v>4.9415232</v>
      </c>
      <c r="C16" s="8">
        <f t="shared" si="12"/>
        <v>6.4978692</v>
      </c>
      <c r="D16" s="8">
        <f t="shared" si="12"/>
        <v>5.9114712</v>
      </c>
      <c r="E16" s="8">
        <f t="shared" si="12"/>
        <v>5.9053392</v>
      </c>
      <c r="F16" s="8">
        <f t="shared" si="12"/>
        <v>3.4739771999999998</v>
      </c>
      <c r="G16" s="8">
        <f t="shared" si="12"/>
        <v>6.0747438</v>
      </c>
      <c r="H16" s="8">
        <f t="shared" si="12"/>
        <v>1.5082716</v>
      </c>
      <c r="I16" s="8">
        <f t="shared" si="12"/>
        <v>1.7212032</v>
      </c>
      <c r="J16" s="8">
        <f t="shared" si="12"/>
        <v>4.231885200000001</v>
      </c>
      <c r="K16" s="8">
        <f t="shared" si="12"/>
        <v>4.1972472</v>
      </c>
      <c r="L16" s="8">
        <f t="shared" si="12"/>
        <v>2.979768</v>
      </c>
      <c r="M16" s="8">
        <f t="shared" si="12"/>
        <v>4.4943492</v>
      </c>
      <c r="N16" s="22">
        <f>SUM(N37,N58)</f>
        <v>51.9376482</v>
      </c>
    </row>
    <row r="17" spans="1:14" ht="23.25">
      <c r="A17" s="19">
        <v>2550</v>
      </c>
      <c r="B17" s="8">
        <f aca="true" t="shared" si="13" ref="B17:M17">SUM(B38,B59)</f>
        <v>4.2847404</v>
      </c>
      <c r="C17" s="8">
        <f t="shared" si="13"/>
        <v>3.9434519999999997</v>
      </c>
      <c r="D17" s="8">
        <f t="shared" si="13"/>
        <v>1.905252</v>
      </c>
      <c r="E17" s="8">
        <f t="shared" si="13"/>
        <v>5.974062</v>
      </c>
      <c r="F17" s="8">
        <f t="shared" si="13"/>
        <v>4.089036</v>
      </c>
      <c r="G17" s="8">
        <f t="shared" si="13"/>
        <v>4.356108</v>
      </c>
      <c r="H17" s="8">
        <f t="shared" si="13"/>
        <v>3.959532</v>
      </c>
      <c r="I17" s="8">
        <f t="shared" si="13"/>
        <v>4.2848939999999995</v>
      </c>
      <c r="J17" s="8">
        <f t="shared" si="13"/>
        <v>5.757708</v>
      </c>
      <c r="K17" s="8">
        <f t="shared" si="13"/>
        <v>2.137356</v>
      </c>
      <c r="L17" s="8">
        <f t="shared" si="13"/>
        <v>2.5082604</v>
      </c>
      <c r="M17" s="8">
        <f t="shared" si="13"/>
        <v>2.4264096000000004</v>
      </c>
      <c r="N17" s="22">
        <f>SUM(N38,N59)</f>
        <v>45.6268104</v>
      </c>
    </row>
    <row r="18" spans="1:14" ht="23.25">
      <c r="A18" s="19">
        <v>2551</v>
      </c>
      <c r="B18" s="8">
        <f aca="true" t="shared" si="14" ref="B18:M18">SUM(B39,B60)</f>
        <v>2.699664</v>
      </c>
      <c r="C18" s="8">
        <f t="shared" si="14"/>
        <v>2.2861727999999997</v>
      </c>
      <c r="D18" s="8">
        <f t="shared" si="14"/>
        <v>2.2850208</v>
      </c>
      <c r="E18" s="8">
        <f t="shared" si="14"/>
        <v>2.4255647999999996</v>
      </c>
      <c r="F18" s="8">
        <f t="shared" si="14"/>
        <v>2.4253728</v>
      </c>
      <c r="G18" s="8">
        <f t="shared" si="14"/>
        <v>2.2319999999999998</v>
      </c>
      <c r="H18" s="8">
        <f t="shared" si="14"/>
        <v>3.119712</v>
      </c>
      <c r="I18" s="8">
        <f t="shared" si="14"/>
        <v>2.5514688</v>
      </c>
      <c r="J18" s="8">
        <f t="shared" si="14"/>
        <v>7.0096992</v>
      </c>
      <c r="K18" s="8">
        <f t="shared" si="14"/>
        <v>7.875360000000001</v>
      </c>
      <c r="L18" s="8">
        <f t="shared" si="14"/>
        <v>2.3098536</v>
      </c>
      <c r="M18" s="8">
        <f t="shared" si="14"/>
        <v>0.1152</v>
      </c>
      <c r="N18" s="22">
        <f>SUM(N39,N60)</f>
        <v>37.3350888</v>
      </c>
    </row>
    <row r="19" spans="1:14" ht="23.25">
      <c r="A19" s="19">
        <v>2552</v>
      </c>
      <c r="B19" s="8">
        <f aca="true" t="shared" si="15" ref="B19:M19">SUM(B40,B61)</f>
        <v>0.6329471999999999</v>
      </c>
      <c r="C19" s="8">
        <f t="shared" si="15"/>
        <v>3.1483727999999997</v>
      </c>
      <c r="D19" s="8">
        <f t="shared" si="15"/>
        <v>0.43740599999999996</v>
      </c>
      <c r="E19" s="8">
        <f t="shared" si="15"/>
        <v>3.6342575999999998</v>
      </c>
      <c r="F19" s="8">
        <f t="shared" si="15"/>
        <v>3.7025712</v>
      </c>
      <c r="G19" s="8">
        <f t="shared" si="15"/>
        <v>3.4993727999999997</v>
      </c>
      <c r="H19" s="8">
        <f t="shared" si="15"/>
        <v>3.1873823999999997</v>
      </c>
      <c r="I19" s="8">
        <f t="shared" si="15"/>
        <v>0.6700998</v>
      </c>
      <c r="J19" s="8">
        <f t="shared" si="15"/>
        <v>3.9546311999999997</v>
      </c>
      <c r="K19" s="8">
        <f t="shared" si="15"/>
        <v>10.630972199999999</v>
      </c>
      <c r="L19" s="8">
        <f t="shared" si="15"/>
        <v>3.112365</v>
      </c>
      <c r="M19" s="8">
        <f t="shared" si="15"/>
        <v>5.7523836</v>
      </c>
      <c r="N19" s="22">
        <f>SUM(B19:M19)</f>
        <v>42.3627618</v>
      </c>
    </row>
    <row r="20" spans="1:14" s="68" customFormat="1" ht="23.25">
      <c r="A20" s="19">
        <v>2553</v>
      </c>
      <c r="B20" s="8">
        <f aca="true" t="shared" si="16" ref="B20:M20">SUM(B41,B62)</f>
        <v>3.1920672</v>
      </c>
      <c r="C20" s="8">
        <f t="shared" si="16"/>
        <v>3.1918752</v>
      </c>
      <c r="D20" s="8">
        <f t="shared" si="16"/>
        <v>1.8641364</v>
      </c>
      <c r="E20" s="8">
        <f t="shared" si="16"/>
        <v>1.94448</v>
      </c>
      <c r="F20" s="8">
        <f t="shared" si="16"/>
        <v>0</v>
      </c>
      <c r="G20" s="8">
        <f t="shared" si="16"/>
        <v>4.1173956</v>
      </c>
      <c r="H20" s="8">
        <f t="shared" si="16"/>
        <v>0</v>
      </c>
      <c r="I20" s="8">
        <f t="shared" si="16"/>
        <v>1.08</v>
      </c>
      <c r="J20" s="8">
        <f t="shared" si="16"/>
        <v>3.984414</v>
      </c>
      <c r="K20" s="8">
        <f t="shared" si="16"/>
        <v>0.9624608</v>
      </c>
      <c r="L20" s="8">
        <f t="shared" si="16"/>
        <v>1.7106108</v>
      </c>
      <c r="M20" s="8">
        <f t="shared" si="16"/>
        <v>3.9597516</v>
      </c>
      <c r="N20" s="22">
        <f>SUM(B20:M20)</f>
        <v>26.007191600000002</v>
      </c>
    </row>
    <row r="21" spans="1:14" s="68" customFormat="1" ht="23.25">
      <c r="A21" s="19">
        <v>2554</v>
      </c>
      <c r="B21" s="8">
        <f aca="true" t="shared" si="17" ref="B21:M21">SUM(B42,B63)</f>
        <v>1.9575528</v>
      </c>
      <c r="C21" s="8">
        <f t="shared" si="17"/>
        <v>1.7213714</v>
      </c>
      <c r="D21" s="8">
        <f t="shared" si="17"/>
        <v>1.9426082</v>
      </c>
      <c r="E21" s="8">
        <f t="shared" si="17"/>
        <v>1.3884768</v>
      </c>
      <c r="F21" s="8">
        <f t="shared" si="17"/>
        <v>2.03008072</v>
      </c>
      <c r="G21" s="8">
        <f t="shared" si="17"/>
        <v>2.07050024</v>
      </c>
      <c r="H21" s="8">
        <f t="shared" si="17"/>
        <v>2.06973864</v>
      </c>
      <c r="I21" s="8">
        <f t="shared" si="17"/>
        <v>2.475318</v>
      </c>
      <c r="J21" s="8">
        <f t="shared" si="17"/>
        <v>2.6360316</v>
      </c>
      <c r="K21" s="8">
        <f t="shared" si="17"/>
        <v>4.7890566</v>
      </c>
      <c r="L21" s="8">
        <f t="shared" si="17"/>
        <v>2.8689413999999998</v>
      </c>
      <c r="M21" s="8">
        <f t="shared" si="17"/>
        <v>3.4113588</v>
      </c>
      <c r="N21" s="22">
        <f>SUM(B21:M21)</f>
        <v>29.361035199999996</v>
      </c>
    </row>
    <row r="22" spans="1:14" s="68" customFormat="1" ht="23.25">
      <c r="A22" s="19">
        <v>2555</v>
      </c>
      <c r="B22" s="8">
        <f aca="true" t="shared" si="18" ref="B22:M22">SUM(B43,B64)</f>
        <v>3.069423</v>
      </c>
      <c r="C22" s="8">
        <f t="shared" si="18"/>
        <v>1.455972</v>
      </c>
      <c r="D22" s="8">
        <f t="shared" si="18"/>
        <v>2.4488472000000003</v>
      </c>
      <c r="E22" s="8">
        <f t="shared" si="18"/>
        <v>3.388728</v>
      </c>
      <c r="F22" s="8">
        <f t="shared" si="18"/>
        <v>1.9202958</v>
      </c>
      <c r="G22" s="8">
        <f t="shared" si="18"/>
        <v>2.064882</v>
      </c>
      <c r="H22" s="8">
        <f t="shared" si="18"/>
        <v>3.1526016</v>
      </c>
      <c r="I22" s="8">
        <f t="shared" si="18"/>
        <v>4.0723632</v>
      </c>
      <c r="J22" s="8">
        <f t="shared" si="18"/>
        <v>2.8176816000000002</v>
      </c>
      <c r="K22" s="8">
        <f t="shared" si="18"/>
        <v>3.2761763999999998</v>
      </c>
      <c r="L22" s="8">
        <f t="shared" si="18"/>
        <v>2.8697232</v>
      </c>
      <c r="M22" s="8">
        <f t="shared" si="18"/>
        <v>4.8130223999999995</v>
      </c>
      <c r="N22" s="22">
        <f>SUM(B22:M22)</f>
        <v>35.3497164</v>
      </c>
    </row>
    <row r="23" spans="1:14" ht="23.25">
      <c r="A23" s="20">
        <v>2556</v>
      </c>
      <c r="B23" s="9">
        <f>SUM(B44,B65)</f>
        <v>2.6385834</v>
      </c>
      <c r="C23" s="9">
        <f aca="true" t="shared" si="19" ref="C23:M23">SUM(C44,C65)</f>
        <v>2.0435832</v>
      </c>
      <c r="D23" s="9">
        <f t="shared" si="19"/>
        <v>2.042418</v>
      </c>
      <c r="E23" s="9">
        <f t="shared" si="19"/>
        <v>2.0435232</v>
      </c>
      <c r="F23" s="9">
        <f t="shared" si="19"/>
        <v>2.0437932</v>
      </c>
      <c r="G23" s="9">
        <f t="shared" si="19"/>
        <v>2.4469236000000003</v>
      </c>
      <c r="H23" s="9">
        <f t="shared" si="19"/>
        <v>2.2092132</v>
      </c>
      <c r="I23" s="9">
        <f t="shared" si="19"/>
        <v>2.2951794</v>
      </c>
      <c r="J23" s="9">
        <f t="shared" si="19"/>
        <v>2.1896886</v>
      </c>
      <c r="K23" s="9">
        <f t="shared" si="19"/>
        <v>2.2144494</v>
      </c>
      <c r="L23" s="9">
        <f t="shared" si="19"/>
        <v>0</v>
      </c>
      <c r="M23" s="9">
        <f t="shared" si="19"/>
        <v>0</v>
      </c>
      <c r="N23" s="23">
        <f>SUM(B23:M23)</f>
        <v>22.1673552</v>
      </c>
    </row>
    <row r="25" ht="23.25">
      <c r="A25" s="2" t="s">
        <v>58</v>
      </c>
    </row>
    <row r="26" spans="1:14" ht="23.25">
      <c r="A26" s="14">
        <v>2538</v>
      </c>
      <c r="B26" s="6">
        <f>'[1]st-detail'!B33</f>
        <v>1.76</v>
      </c>
      <c r="C26" s="6">
        <f>'[1]st-detail'!C33</f>
        <v>1.84</v>
      </c>
      <c r="D26" s="6">
        <f>'[1]st-detail'!D33</f>
        <v>1.84</v>
      </c>
      <c r="E26" s="6">
        <f>'[1]st-detail'!E33</f>
        <v>1.96</v>
      </c>
      <c r="F26" s="6">
        <f>'[1]st-detail'!F33</f>
        <v>1.89</v>
      </c>
      <c r="G26" s="6">
        <f>'[1]st-detail'!G33</f>
        <v>2.19</v>
      </c>
      <c r="H26" s="6">
        <f>'[1]st-detail'!H33</f>
        <v>1.92</v>
      </c>
      <c r="I26" s="6">
        <f>'[1]st-detail'!I33</f>
        <v>1.96</v>
      </c>
      <c r="J26" s="6">
        <f>'[1]st-detail'!J33</f>
        <v>1.91</v>
      </c>
      <c r="K26" s="6">
        <f>'[1]st-detail'!K33</f>
        <v>1.84</v>
      </c>
      <c r="L26" s="6">
        <f>'[1]st-detail'!L33</f>
        <v>2</v>
      </c>
      <c r="M26" s="6">
        <f>'[1]st-detail'!M33</f>
        <v>2</v>
      </c>
      <c r="N26" s="21">
        <f aca="true" t="shared" si="20" ref="N26:N38">SUM(B26:M26)</f>
        <v>23.11</v>
      </c>
    </row>
    <row r="27" spans="1:14" ht="23.25">
      <c r="A27" s="19">
        <v>2539</v>
      </c>
      <c r="B27" s="8">
        <f>'[2]st-detail'!B33</f>
        <v>1.999</v>
      </c>
      <c r="C27" s="8">
        <f>'[2]st-detail'!C33</f>
        <v>2</v>
      </c>
      <c r="D27" s="8">
        <f>'[2]st-detail'!D33</f>
        <v>2.03</v>
      </c>
      <c r="E27" s="8">
        <f>'[2]st-detail'!E33</f>
        <v>1.964</v>
      </c>
      <c r="F27" s="8">
        <f>'[2]st-detail'!F33</f>
        <v>2.18</v>
      </c>
      <c r="G27" s="8">
        <f>'[2]st-detail'!G33</f>
        <v>2.09</v>
      </c>
      <c r="H27" s="8">
        <f>'[2]st-detail'!H33</f>
        <v>2.11</v>
      </c>
      <c r="I27" s="8">
        <f>'[2]st-detail'!I33</f>
        <v>2.06</v>
      </c>
      <c r="J27" s="8">
        <f>'[2]st-detail'!J33</f>
        <v>2.09</v>
      </c>
      <c r="K27" s="8">
        <f>'[2]st-detail'!K33</f>
        <v>2.16</v>
      </c>
      <c r="L27" s="8">
        <f>'[2]st-detail'!L33</f>
        <v>1.96</v>
      </c>
      <c r="M27" s="8">
        <f>'[2]st-detail'!M33</f>
        <v>2.07</v>
      </c>
      <c r="N27" s="22">
        <f t="shared" si="20"/>
        <v>24.713</v>
      </c>
    </row>
    <row r="28" spans="1:14" ht="23.25">
      <c r="A28" s="19">
        <v>2540</v>
      </c>
      <c r="B28" s="8">
        <f>'[3]st-detail'!B35</f>
        <v>1.98</v>
      </c>
      <c r="C28" s="8">
        <f>'[3]st-detail'!C35</f>
        <v>2.14</v>
      </c>
      <c r="D28" s="8">
        <f>'[3]st-detail'!D35</f>
        <v>2.06</v>
      </c>
      <c r="E28" s="8">
        <f>'[3]st-detail'!E35</f>
        <v>2.092</v>
      </c>
      <c r="F28" s="8">
        <f>'[3]st-detail'!F35</f>
        <v>1.733</v>
      </c>
      <c r="G28" s="8">
        <f>'[3]st-detail'!G35</f>
        <v>2.119</v>
      </c>
      <c r="H28" s="8">
        <f>'[3]st-detail'!H35</f>
        <v>2.115</v>
      </c>
      <c r="I28" s="8">
        <f>'[3]st-detail'!I35</f>
        <v>2.116</v>
      </c>
      <c r="J28" s="8">
        <f>'[3]st-detail'!J35</f>
        <v>2.617</v>
      </c>
      <c r="K28" s="8">
        <f>'[3]st-detail'!K35</f>
        <v>2.1179</v>
      </c>
      <c r="L28" s="8">
        <f>'[3]st-detail'!L35</f>
        <v>2.119</v>
      </c>
      <c r="M28" s="8">
        <f>'[3]st-detail'!M35</f>
        <v>2.21</v>
      </c>
      <c r="N28" s="22">
        <f t="shared" si="20"/>
        <v>25.4189</v>
      </c>
    </row>
    <row r="29" spans="1:14" ht="23.25">
      <c r="A29" s="19">
        <v>2541</v>
      </c>
      <c r="B29" s="8">
        <f>'[4]st-detail'!B43</f>
        <v>2.14</v>
      </c>
      <c r="C29" s="8">
        <f>'[4]st-detail'!C43</f>
        <v>2</v>
      </c>
      <c r="D29" s="8">
        <f>'[4]st-detail'!D43</f>
        <v>1.49</v>
      </c>
      <c r="E29" s="8">
        <f>'[4]st-detail'!E43</f>
        <v>2.89</v>
      </c>
      <c r="F29" s="8">
        <f>'[4]st-detail'!F43</f>
        <v>1.41</v>
      </c>
      <c r="G29" s="8">
        <f>'[4]st-detail'!G43</f>
        <v>2.11</v>
      </c>
      <c r="H29" s="8">
        <f>'[4]st-detail'!H43</f>
        <v>2.11</v>
      </c>
      <c r="I29" s="8">
        <f>'[4]st-detail'!I43</f>
        <v>2</v>
      </c>
      <c r="J29" s="8">
        <f>'[4]st-detail'!J43</f>
        <v>2.11</v>
      </c>
      <c r="K29" s="8">
        <f>'[4]st-detail'!K43</f>
        <v>2.11</v>
      </c>
      <c r="L29" s="8">
        <f>'[4]st-detail'!L43</f>
        <v>2.11</v>
      </c>
      <c r="M29" s="8">
        <f>'[4]st-detail'!M43</f>
        <v>2.11</v>
      </c>
      <c r="N29" s="22">
        <f t="shared" si="20"/>
        <v>24.589999999999996</v>
      </c>
    </row>
    <row r="30" spans="1:14" ht="23.25">
      <c r="A30" s="19">
        <v>2542</v>
      </c>
      <c r="B30" s="8">
        <f>'[5]st-detail'!B44</f>
        <v>2.11</v>
      </c>
      <c r="C30" s="8">
        <f>'[5]st-detail'!C44</f>
        <v>2.11</v>
      </c>
      <c r="D30" s="8">
        <f>'[5]st-detail'!D44</f>
        <v>2.11</v>
      </c>
      <c r="E30" s="8">
        <f>'[5]st-detail'!E44</f>
        <v>2.14</v>
      </c>
      <c r="F30" s="8">
        <f>'[5]st-detail'!F44</f>
        <v>2.14</v>
      </c>
      <c r="G30" s="8">
        <f>'[5]st-detail'!G44</f>
        <v>2.17</v>
      </c>
      <c r="H30" s="8">
        <f>'[5]st-detail'!H44</f>
        <v>2.17</v>
      </c>
      <c r="I30" s="8">
        <f>'[5]st-detail'!I44</f>
        <v>2.17</v>
      </c>
      <c r="J30" s="8">
        <f>'[5]st-detail'!J44</f>
        <v>2.17</v>
      </c>
      <c r="K30" s="8">
        <f>'[5]st-detail'!K44</f>
        <v>2.16</v>
      </c>
      <c r="L30" s="8">
        <f>'[5]st-detail'!L44</f>
        <v>2.31</v>
      </c>
      <c r="M30" s="8">
        <f>'[5]st-detail'!M44</f>
        <v>2.02</v>
      </c>
      <c r="N30" s="22">
        <f t="shared" si="20"/>
        <v>25.779999999999998</v>
      </c>
    </row>
    <row r="31" spans="1:14" ht="23.25">
      <c r="A31" s="19">
        <v>2543</v>
      </c>
      <c r="B31" s="8">
        <f>'[6]st-detail'!B44</f>
        <v>2.16</v>
      </c>
      <c r="C31" s="8">
        <f>'[6]st-detail'!C44</f>
        <v>2.17</v>
      </c>
      <c r="D31" s="8">
        <f>'[6]st-detail'!D44</f>
        <v>2.31</v>
      </c>
      <c r="E31" s="8">
        <f>'[6]st-detail'!E44</f>
        <v>2.2</v>
      </c>
      <c r="F31" s="8">
        <f>'[6]st-detail'!F44</f>
        <v>2.37</v>
      </c>
      <c r="G31" s="8">
        <f>'[6]st-detail'!G44</f>
        <v>2.22</v>
      </c>
      <c r="H31" s="8">
        <f>'[6]st-detail'!H44</f>
        <v>2.4</v>
      </c>
      <c r="I31" s="8">
        <f>'[6]st-detail'!I44</f>
        <v>2.39</v>
      </c>
      <c r="J31" s="8">
        <f>'[6]st-detail'!J44</f>
        <v>2.39</v>
      </c>
      <c r="K31" s="8">
        <f>'[6]st-detail'!K44</f>
        <v>2.48</v>
      </c>
      <c r="L31" s="8">
        <f>'[6]st-detail'!L44</f>
        <v>2.29</v>
      </c>
      <c r="M31" s="8">
        <f>'[6]st-detail'!M44</f>
        <v>3.41</v>
      </c>
      <c r="N31" s="22">
        <f t="shared" si="20"/>
        <v>28.790000000000003</v>
      </c>
    </row>
    <row r="32" spans="1:14" ht="23.25">
      <c r="A32" s="19">
        <v>2544</v>
      </c>
      <c r="B32" s="8">
        <f>'[8]st-detail'!B44</f>
        <v>1.37</v>
      </c>
      <c r="C32" s="8">
        <f>'[8]st-detail'!C44</f>
        <v>2.37</v>
      </c>
      <c r="D32" s="8">
        <f>'[8]st-detail'!D44</f>
        <v>3.27</v>
      </c>
      <c r="E32" s="8">
        <f>'[8]st-detail'!E44</f>
        <v>2.35</v>
      </c>
      <c r="F32" s="8">
        <f>'[8]st-detail'!F44</f>
        <v>1.4</v>
      </c>
      <c r="G32" s="8">
        <f>'[8]st-detail'!G44</f>
        <v>2.37</v>
      </c>
      <c r="H32" s="8">
        <f>'[8]st-detail'!H44</f>
        <v>2.39</v>
      </c>
      <c r="I32" s="8">
        <f>'[8]st-detail'!I44</f>
        <v>2.38</v>
      </c>
      <c r="J32" s="8">
        <f>'[8]st-detail'!J44</f>
        <v>2.37</v>
      </c>
      <c r="K32" s="8">
        <f>'[8]st-detail'!K44</f>
        <v>2.37</v>
      </c>
      <c r="L32" s="8">
        <f>'[8]st-detail'!L44</f>
        <v>2.38</v>
      </c>
      <c r="M32" s="8">
        <f>'[8]st-detail'!M44</f>
        <v>3.38</v>
      </c>
      <c r="N32" s="22">
        <f t="shared" si="20"/>
        <v>28.4</v>
      </c>
    </row>
    <row r="33" spans="1:14" ht="23.25">
      <c r="A33" s="19">
        <v>2545</v>
      </c>
      <c r="B33" s="8">
        <f>'[7]st-detail'!B$45</f>
        <v>1.39</v>
      </c>
      <c r="C33" s="8">
        <f>'[7]st-detail'!C45</f>
        <v>2.38</v>
      </c>
      <c r="D33" s="8">
        <f>'[7]st-detail'!D45</f>
        <v>2.37</v>
      </c>
      <c r="E33" s="8">
        <f>'[7]st-detail'!E45</f>
        <v>2.7</v>
      </c>
      <c r="F33" s="8">
        <f>'[7]st-detail'!F45</f>
        <v>2.69</v>
      </c>
      <c r="G33" s="8">
        <f>'[7]st-detail'!G45</f>
        <v>3.07</v>
      </c>
      <c r="H33" s="8">
        <f>'[7]st-detail'!H45</f>
        <v>3.06</v>
      </c>
      <c r="I33" s="8">
        <f>'[7]st-detail'!I45</f>
        <v>3.07</v>
      </c>
      <c r="J33" s="8">
        <f>'[7]st-detail'!J45</f>
        <v>3.07</v>
      </c>
      <c r="K33" s="8">
        <f>'[7]st-detail'!K45</f>
        <v>3.06</v>
      </c>
      <c r="L33" s="8">
        <f>'[7]st-detail'!L45</f>
        <v>3.07</v>
      </c>
      <c r="M33" s="8">
        <f>'[7]st-detail'!M45</f>
        <v>3.07</v>
      </c>
      <c r="N33" s="22">
        <f t="shared" si="20"/>
        <v>33</v>
      </c>
    </row>
    <row r="34" spans="1:14" ht="23.25">
      <c r="A34" s="19">
        <v>2546</v>
      </c>
      <c r="B34" s="8">
        <f>'[10]st-detail'!B$48</f>
        <v>3.070022</v>
      </c>
      <c r="C34" s="8">
        <f>'[10]st-detail'!C$48</f>
        <v>3.064262</v>
      </c>
      <c r="D34" s="8">
        <f>'[10]st-detail'!D$48</f>
        <v>3.070022</v>
      </c>
      <c r="E34" s="8">
        <f>'[10]st-detail'!E$48</f>
        <v>3.121272</v>
      </c>
      <c r="F34" s="8">
        <f>'[10]st-detail'!F$48</f>
        <v>3.121272</v>
      </c>
      <c r="G34" s="8">
        <f>'[10]st-detail'!G$48</f>
        <v>3.321228</v>
      </c>
      <c r="H34" s="8">
        <f>'[10]st-detail'!H$48</f>
        <v>3.2387182</v>
      </c>
      <c r="I34" s="8">
        <f>'[10]st-detail'!I$48</f>
        <v>3.240228</v>
      </c>
      <c r="J34" s="8">
        <f>'[10]st-detail'!J$48</f>
        <v>3.240228</v>
      </c>
      <c r="K34" s="8">
        <f>'[10]st-detail'!K$48</f>
        <v>3.240228</v>
      </c>
      <c r="L34" s="8">
        <f>'[10]st-detail'!L$48</f>
        <v>3.288828</v>
      </c>
      <c r="M34" s="8">
        <f>'[10]st-detail'!M$48</f>
        <v>3.235428</v>
      </c>
      <c r="N34" s="22">
        <f t="shared" si="20"/>
        <v>38.2517362</v>
      </c>
    </row>
    <row r="35" spans="1:14" ht="23.25">
      <c r="A35" s="19">
        <v>2547</v>
      </c>
      <c r="B35" s="8">
        <f>'[9]st-detail'!B$48</f>
        <v>3.240228</v>
      </c>
      <c r="C35" s="8">
        <f>'[9]st-detail'!C$48</f>
        <v>3.2825576</v>
      </c>
      <c r="D35" s="8">
        <f>'[9]st-detail'!D$48</f>
        <v>4.708712</v>
      </c>
      <c r="E35" s="8">
        <f>'[9]st-detail'!E$48</f>
        <v>0</v>
      </c>
      <c r="F35" s="8">
        <f>'[9]st-detail'!F$48</f>
        <v>1.480644</v>
      </c>
      <c r="G35" s="8">
        <f>'[9]st-detail'!G$48</f>
        <v>0.0010508</v>
      </c>
      <c r="H35" s="8">
        <f>'[9]st-detail'!H$48</f>
        <v>1.7082168</v>
      </c>
      <c r="I35" s="8">
        <f>'[9]st-detail'!I$48</f>
        <v>5.7702144</v>
      </c>
      <c r="J35" s="8">
        <f>'[9]st-detail'!J$48</f>
        <v>2.2727424</v>
      </c>
      <c r="K35" s="8">
        <f>'[9]st-detail'!K$48</f>
        <v>1.4436863999999998</v>
      </c>
      <c r="L35" s="8">
        <f>'[9]st-detail'!L$48</f>
        <v>1.6913664</v>
      </c>
      <c r="M35" s="8">
        <f>'[9]st-detail'!M$48</f>
        <v>1.6882176</v>
      </c>
      <c r="N35" s="22">
        <f t="shared" si="20"/>
        <v>27.2876364</v>
      </c>
    </row>
    <row r="36" spans="1:14" ht="23.25">
      <c r="A36" s="19">
        <v>2548</v>
      </c>
      <c r="B36" s="8">
        <f>'[11]st-detail'!B$48</f>
        <v>4.7486784</v>
      </c>
      <c r="C36" s="8">
        <f>'[11]st-detail'!C$48</f>
        <v>8.8305984</v>
      </c>
      <c r="D36" s="8">
        <f>'[11]st-detail'!D$48</f>
        <v>7.875206400000001</v>
      </c>
      <c r="E36" s="8">
        <f>'[11]st-detail'!E$48</f>
        <v>1.6909824</v>
      </c>
      <c r="F36" s="8">
        <f>'[11]st-detail'!F$48</f>
        <v>4.149264</v>
      </c>
      <c r="G36" s="8">
        <f>'[11]st-detail'!G$48</f>
        <v>5.4733728</v>
      </c>
      <c r="H36" s="8">
        <f>'[11]st-detail'!H$48</f>
        <v>4.1224017</v>
      </c>
      <c r="I36" s="8">
        <f>'[11]st-detail'!I$48</f>
        <v>4.3168416</v>
      </c>
      <c r="J36" s="8">
        <f>'[11]st-detail'!J$48</f>
        <v>3.7625232000000004</v>
      </c>
      <c r="K36" s="8">
        <f>'[11]st-detail'!K$48</f>
        <v>4.0351152</v>
      </c>
      <c r="L36" s="8">
        <f>'[11]st-detail'!L$48</f>
        <v>4.0309152</v>
      </c>
      <c r="M36" s="8">
        <f>'[11]st-detail'!M$48</f>
        <v>4.0305312</v>
      </c>
      <c r="N36" s="22">
        <f t="shared" si="20"/>
        <v>57.066430499999996</v>
      </c>
    </row>
    <row r="37" spans="1:14" ht="23.25">
      <c r="A37" s="19">
        <v>2549</v>
      </c>
      <c r="B37" s="8">
        <f>'[12]st-detail'!B$48</f>
        <v>4.0316832</v>
      </c>
      <c r="C37" s="8">
        <f>'[12]st-detail'!C$48</f>
        <v>4.0312992</v>
      </c>
      <c r="D37" s="8">
        <f>'[12]st-detail'!D$48</f>
        <v>4.0314912000000005</v>
      </c>
      <c r="E37" s="8">
        <f>'[12]st-detail'!E$48</f>
        <v>4.0312992</v>
      </c>
      <c r="F37" s="8">
        <f>'[12]st-detail'!F$48</f>
        <v>2.0431871999999998</v>
      </c>
      <c r="G37" s="8">
        <f>'[12]st-detail'!G$48</f>
        <v>4.1184768</v>
      </c>
      <c r="H37" s="8">
        <f>'[12]st-detail'!H$48</f>
        <v>1.5082716</v>
      </c>
      <c r="I37" s="8">
        <f>'[12]st-detail'!I$48</f>
        <v>1.7210231999999999</v>
      </c>
      <c r="J37" s="8">
        <f>'[12]st-detail'!J$48</f>
        <v>3.2116152000000002</v>
      </c>
      <c r="K37" s="8">
        <f>'[12]st-detail'!K$48</f>
        <v>2.2532472</v>
      </c>
      <c r="L37" s="8">
        <f>'[12]st-detail'!L$48</f>
        <v>1.764348</v>
      </c>
      <c r="M37" s="8">
        <f>'[12]st-detail'!M$48</f>
        <v>1.8216792</v>
      </c>
      <c r="N37" s="22">
        <f t="shared" si="20"/>
        <v>34.5676212</v>
      </c>
    </row>
    <row r="38" spans="1:14" ht="23.25">
      <c r="A38" s="19">
        <v>2550</v>
      </c>
      <c r="B38" s="8">
        <f>'[13]st-detail'!B$48</f>
        <v>2.3407104</v>
      </c>
      <c r="C38" s="8">
        <f>'[13]st-detail'!C$48</f>
        <v>1.999452</v>
      </c>
      <c r="D38" s="8">
        <f>'[13]st-detail'!D$48</f>
        <v>1.902012</v>
      </c>
      <c r="E38" s="8">
        <f>'[13]st-detail'!E$48</f>
        <v>2.086812</v>
      </c>
      <c r="F38" s="8">
        <f>'[13]st-detail'!F$48</f>
        <v>2.145036</v>
      </c>
      <c r="G38" s="8">
        <f>'[13]st-detail'!G$48</f>
        <v>2.412108</v>
      </c>
      <c r="H38" s="8">
        <f>'[13]st-detail'!H$48</f>
        <v>2.015532</v>
      </c>
      <c r="I38" s="8">
        <f>'[13]st-detail'!I$48</f>
        <v>2.341644</v>
      </c>
      <c r="J38" s="8">
        <f>'[13]st-detail'!J$48</f>
        <v>1.869708</v>
      </c>
      <c r="K38" s="8">
        <f>'[13]st-detail'!K$48</f>
        <v>2.137356</v>
      </c>
      <c r="L38" s="8">
        <f>'[13]st-detail'!L$48</f>
        <v>2.4287904</v>
      </c>
      <c r="M38" s="8">
        <f>'[13]st-detail'!M$48</f>
        <v>2.4195936000000002</v>
      </c>
      <c r="N38" s="22">
        <f t="shared" si="20"/>
        <v>26.098754399999997</v>
      </c>
    </row>
    <row r="39" spans="1:14" ht="23.25">
      <c r="A39" s="19">
        <v>2551</v>
      </c>
      <c r="B39" s="8">
        <f>'[14]st-detail'!B$48</f>
        <v>2.699664</v>
      </c>
      <c r="C39" s="8">
        <f>'[14]st-detail'!C$48</f>
        <v>2.2861727999999997</v>
      </c>
      <c r="D39" s="8">
        <f>'[14]st-detail'!D$48</f>
        <v>2.2850208</v>
      </c>
      <c r="E39" s="8">
        <f>'[14]st-detail'!E$48</f>
        <v>2.4255647999999996</v>
      </c>
      <c r="F39" s="8">
        <f>'[14]st-detail'!F$48</f>
        <v>2.4253728</v>
      </c>
      <c r="G39" s="8">
        <f>'[14]st-detail'!G$48</f>
        <v>0.288</v>
      </c>
      <c r="H39" s="8">
        <f>'[14]st-detail'!H$48</f>
        <v>1.175712</v>
      </c>
      <c r="I39" s="8">
        <f>'[14]st-detail'!I$48</f>
        <v>0.6074688</v>
      </c>
      <c r="J39" s="8">
        <f>'[14]st-detail'!J$48</f>
        <v>2.1496992</v>
      </c>
      <c r="K39" s="8">
        <f>'[14]st-detail'!K$48</f>
        <v>6.90336</v>
      </c>
      <c r="L39" s="8">
        <f>'[14]st-detail'!L$48</f>
        <v>0.3658536</v>
      </c>
      <c r="M39" s="8">
        <f>'[14]st-detail'!M$48</f>
        <v>0.1152</v>
      </c>
      <c r="N39" s="22">
        <f aca="true" t="shared" si="21" ref="N39:N44">SUM(B39:M39)</f>
        <v>23.7270888</v>
      </c>
    </row>
    <row r="40" spans="1:14" ht="23.25">
      <c r="A40" s="19">
        <v>2552</v>
      </c>
      <c r="B40" s="8">
        <f>'[15]st-detail'!B$48</f>
        <v>0.6329471999999999</v>
      </c>
      <c r="C40" s="8">
        <f>'[15]st-detail'!C$48</f>
        <v>1.2043728</v>
      </c>
      <c r="D40" s="8">
        <f>'[15]st-detail'!D$48</f>
        <v>0.437376</v>
      </c>
      <c r="E40" s="8">
        <f>'[15]st-detail'!E$48</f>
        <v>1.6902576</v>
      </c>
      <c r="F40" s="8">
        <f>'[15]st-detail'!F$48</f>
        <v>1.7585712</v>
      </c>
      <c r="G40" s="8">
        <f>'[15]st-detail'!G$48</f>
        <v>3.4993727999999997</v>
      </c>
      <c r="H40" s="8">
        <f>'[15]st-detail'!H$48</f>
        <v>1.2433824</v>
      </c>
      <c r="I40" s="8">
        <f>'[15]st-detail'!I$48</f>
        <v>0.6700998</v>
      </c>
      <c r="J40" s="8">
        <f>'[15]st-detail'!J$48</f>
        <v>2.0104512</v>
      </c>
      <c r="K40" s="8">
        <f>'[15]st-detail'!K$48</f>
        <v>8.6869722</v>
      </c>
      <c r="L40" s="8">
        <f>'[15]st-detail'!L$48</f>
        <v>1.168365</v>
      </c>
      <c r="M40" s="8">
        <f>'[15]st-detail'!M$48</f>
        <v>5.7523836</v>
      </c>
      <c r="N40" s="22">
        <f t="shared" si="21"/>
        <v>28.7545518</v>
      </c>
    </row>
    <row r="41" spans="1:14" s="68" customFormat="1" ht="23.25">
      <c r="A41" s="19">
        <v>2553</v>
      </c>
      <c r="B41" s="8">
        <f>'[16]st-detail'!B$48</f>
        <v>1.2480672</v>
      </c>
      <c r="C41" s="8">
        <f>'[16]st-detail'!C$48</f>
        <v>1.2478752</v>
      </c>
      <c r="D41" s="8">
        <f>'[16]st-detail'!D$48</f>
        <v>1.8639264</v>
      </c>
      <c r="E41" s="8">
        <f>'[16]st-detail'!E$48</f>
        <v>0.00048</v>
      </c>
      <c r="F41" s="8">
        <f>'[16]st-detail'!F$48</f>
        <v>0</v>
      </c>
      <c r="G41" s="8">
        <f>'[16]st-detail'!G$48</f>
        <v>2.1577956</v>
      </c>
      <c r="H41" s="8">
        <f>'[16]st-detail'!H$48</f>
        <v>0</v>
      </c>
      <c r="I41" s="8">
        <f>'[16]st-detail'!I$48</f>
        <v>1.08</v>
      </c>
      <c r="J41" s="8">
        <f>'[16]st-detail'!J$48</f>
        <v>2.040384</v>
      </c>
      <c r="K41" s="8">
        <f>'[16]st-detail'!K$48</f>
        <v>0.9624008000000001</v>
      </c>
      <c r="L41" s="8">
        <f>'[16]st-detail'!L$48</f>
        <v>1.7106108</v>
      </c>
      <c r="M41" s="8">
        <f>'[16]st-detail'!M$48</f>
        <v>2.0157516</v>
      </c>
      <c r="N41" s="22">
        <f t="shared" si="21"/>
        <v>14.327291599999997</v>
      </c>
    </row>
    <row r="42" spans="1:14" s="68" customFormat="1" ht="23.25">
      <c r="A42" s="19">
        <v>2554</v>
      </c>
      <c r="B42" s="8">
        <f>'[17]st-detail'!B$48</f>
        <v>1.9575528</v>
      </c>
      <c r="C42" s="8">
        <f>'[17]st-detail'!C$48</f>
        <v>1.7213714</v>
      </c>
      <c r="D42" s="8">
        <f>'[17]st-detail'!D$48</f>
        <v>1.9423382</v>
      </c>
      <c r="E42" s="8">
        <f>'[17]st-detail'!E$48</f>
        <v>1.3884768</v>
      </c>
      <c r="F42" s="8">
        <f>'[17]st-detail'!F$48</f>
        <v>2.02846072</v>
      </c>
      <c r="G42" s="8">
        <f>'[17]st-detail'!G$48</f>
        <v>2.06738024</v>
      </c>
      <c r="H42" s="8">
        <f>'[17]st-detail'!H$48</f>
        <v>2.06970864</v>
      </c>
      <c r="I42" s="8">
        <f>'[17]st-detail'!I$48</f>
        <v>2.475228</v>
      </c>
      <c r="J42" s="8">
        <f>'[17]st-detail'!J$48</f>
        <v>2.6360316</v>
      </c>
      <c r="K42" s="8">
        <f>'[17]st-detail'!K$48</f>
        <v>2.8450566</v>
      </c>
      <c r="L42" s="8">
        <f>'[17]st-detail'!L$48</f>
        <v>2.8689413999999998</v>
      </c>
      <c r="M42" s="8">
        <f>'[17]st-detail'!M$48</f>
        <v>3.4107588</v>
      </c>
      <c r="N42" s="22">
        <f t="shared" si="21"/>
        <v>27.4113052</v>
      </c>
    </row>
    <row r="43" spans="1:14" s="68" customFormat="1" ht="23.25">
      <c r="A43" s="19">
        <v>2555</v>
      </c>
      <c r="B43" s="8">
        <f>'[18]st-detail'!B$48</f>
        <v>3.069423</v>
      </c>
      <c r="C43" s="8">
        <f>'[18]st-detail'!C$48</f>
        <v>1.455192</v>
      </c>
      <c r="D43" s="8">
        <f>'[18]st-detail'!D$48</f>
        <v>2.4484272000000002</v>
      </c>
      <c r="E43" s="8">
        <f>'[18]st-detail'!E$48</f>
        <v>3.388608</v>
      </c>
      <c r="F43" s="8">
        <f>'[18]st-detail'!F$48</f>
        <v>1.9202928000000001</v>
      </c>
      <c r="G43" s="8">
        <f>'[18]st-detail'!G$48</f>
        <v>2.064672</v>
      </c>
      <c r="H43" s="8">
        <f>'[18]st-detail'!H$48</f>
        <v>3.1526016</v>
      </c>
      <c r="I43" s="8">
        <f>'[18]st-detail'!I$48</f>
        <v>4.0720032</v>
      </c>
      <c r="J43" s="8">
        <f>'[18]st-detail'!J$48</f>
        <v>2.8173216</v>
      </c>
      <c r="K43" s="8">
        <f>'[18]st-detail'!K$48</f>
        <v>3.2759663999999997</v>
      </c>
      <c r="L43" s="8">
        <f>'[18]st-detail'!L$48</f>
        <v>2.8697232</v>
      </c>
      <c r="M43" s="8">
        <f>'[18]st-detail'!M$48</f>
        <v>2.8687823999999997</v>
      </c>
      <c r="N43" s="22">
        <f t="shared" si="21"/>
        <v>33.4030134</v>
      </c>
    </row>
    <row r="44" spans="1:14" s="68" customFormat="1" ht="23.25">
      <c r="A44" s="20">
        <v>2556</v>
      </c>
      <c r="B44" s="9">
        <f>'[19]st-detail'!B$48</f>
        <v>2.6370234</v>
      </c>
      <c r="C44" s="9">
        <f>'[19]st-detail'!C$48</f>
        <v>2.0435232</v>
      </c>
      <c r="D44" s="9">
        <f>'[19]st-detail'!D$48</f>
        <v>2.041488</v>
      </c>
      <c r="E44" s="9">
        <f>'[19]st-detail'!E$48</f>
        <v>2.0435232</v>
      </c>
      <c r="F44" s="9">
        <f>'[19]st-detail'!F$48</f>
        <v>2.0435232</v>
      </c>
      <c r="G44" s="9">
        <f>'[19]st-detail'!G$48</f>
        <v>2.4469236000000003</v>
      </c>
      <c r="H44" s="9">
        <f>'[19]st-detail'!H$48</f>
        <v>2.2092132</v>
      </c>
      <c r="I44" s="9">
        <f>'[19]st-detail'!I$48</f>
        <v>2.2950893999999997</v>
      </c>
      <c r="J44" s="9">
        <f>'[19]st-detail'!J$48</f>
        <v>2.1894786</v>
      </c>
      <c r="K44" s="9">
        <f>'[19]st-detail'!K$48</f>
        <v>2.2140893999999998</v>
      </c>
      <c r="L44" s="9">
        <f>'[19]st-detail'!L$48</f>
        <v>0</v>
      </c>
      <c r="M44" s="9">
        <f>'[19]st-detail'!M$48</f>
        <v>0</v>
      </c>
      <c r="N44" s="23">
        <f t="shared" si="21"/>
        <v>22.1638752</v>
      </c>
    </row>
    <row r="46" ht="23.25">
      <c r="A46" s="2" t="s">
        <v>59</v>
      </c>
    </row>
    <row r="47" spans="1:14" ht="23.25">
      <c r="A47" s="14">
        <v>2538</v>
      </c>
      <c r="B47" s="6">
        <f>'[1]st-detail'!B55</f>
        <v>2.92</v>
      </c>
      <c r="C47" s="6">
        <f>'[1]st-detail'!C55</f>
        <v>2.92</v>
      </c>
      <c r="D47" s="6">
        <f>'[1]st-detail'!D55</f>
        <v>0</v>
      </c>
      <c r="E47" s="6">
        <f>'[1]st-detail'!E55</f>
        <v>1.75</v>
      </c>
      <c r="F47" s="6">
        <f>'[1]st-detail'!F55</f>
        <v>2.92</v>
      </c>
      <c r="G47" s="6">
        <f>'[1]st-detail'!G55</f>
        <v>3.5</v>
      </c>
      <c r="H47" s="6">
        <f>'[1]st-detail'!H55</f>
        <v>2.92</v>
      </c>
      <c r="I47" s="6">
        <f>'[1]st-detail'!I55</f>
        <v>3.5</v>
      </c>
      <c r="J47" s="6">
        <f>'[1]st-detail'!J55</f>
        <v>4.66</v>
      </c>
      <c r="K47" s="6">
        <f>'[1]st-detail'!K55</f>
        <v>2.92</v>
      </c>
      <c r="L47" s="6">
        <f>'[1]st-detail'!L55</f>
        <v>2.92</v>
      </c>
      <c r="M47" s="6">
        <f>'[1]st-detail'!M55</f>
        <v>5.25</v>
      </c>
      <c r="N47" s="21">
        <f aca="true" t="shared" si="22" ref="N47:N54">SUM(B47:M47)</f>
        <v>36.18</v>
      </c>
    </row>
    <row r="48" spans="1:14" ht="23.25">
      <c r="A48" s="19">
        <v>2539</v>
      </c>
      <c r="B48" s="8">
        <f>'[2]st-detail'!B55</f>
        <v>1.75</v>
      </c>
      <c r="C48" s="8">
        <f>'[2]st-detail'!C55</f>
        <v>2.92</v>
      </c>
      <c r="D48" s="8">
        <f>'[2]st-detail'!D55</f>
        <v>3.499</v>
      </c>
      <c r="E48" s="8">
        <f>'[2]st-detail'!E55</f>
        <v>1.75</v>
      </c>
      <c r="F48" s="8">
        <f>'[2]st-detail'!F55</f>
        <v>1.75</v>
      </c>
      <c r="G48" s="8">
        <f>'[2]st-detail'!G55</f>
        <v>2.92</v>
      </c>
      <c r="H48" s="8">
        <f>'[2]st-detail'!H55</f>
        <v>1.75</v>
      </c>
      <c r="I48" s="8">
        <f>'[2]st-detail'!I55</f>
        <v>2.92</v>
      </c>
      <c r="J48" s="8">
        <f>'[2]st-detail'!J55</f>
        <v>1.75</v>
      </c>
      <c r="K48" s="8">
        <f>'[2]st-detail'!K55</f>
        <v>5.05</v>
      </c>
      <c r="L48" s="8">
        <f>'[2]st-detail'!L55</f>
        <v>1.94</v>
      </c>
      <c r="M48" s="8">
        <f>'[2]st-detail'!M55</f>
        <v>2.03</v>
      </c>
      <c r="N48" s="22">
        <f t="shared" si="22"/>
        <v>30.029000000000003</v>
      </c>
    </row>
    <row r="49" spans="1:14" ht="23.25">
      <c r="A49" s="19">
        <v>2540</v>
      </c>
      <c r="B49" s="8">
        <f>'[3]st-detail'!B59</f>
        <v>3.89</v>
      </c>
      <c r="C49" s="8">
        <f>'[3]st-detail'!C59</f>
        <v>3.11</v>
      </c>
      <c r="D49" s="8">
        <f>'[3]st-detail'!D59</f>
        <v>3.89</v>
      </c>
      <c r="E49" s="8">
        <f>'[3]st-detail'!E59</f>
        <v>1.944</v>
      </c>
      <c r="F49" s="8">
        <f>'[3]st-detail'!F59</f>
        <v>3.11</v>
      </c>
      <c r="G49" s="8">
        <f>'[3]st-detail'!G59</f>
        <v>1.94</v>
      </c>
      <c r="H49" s="8">
        <f>'[3]st-detail'!H59</f>
        <v>1.944</v>
      </c>
      <c r="I49" s="8">
        <f>'[3]st-detail'!I59</f>
        <v>3.11</v>
      </c>
      <c r="J49" s="8">
        <f>'[3]st-detail'!J59</f>
        <v>1.944</v>
      </c>
      <c r="K49" s="8">
        <f>'[3]st-detail'!K59</f>
        <v>3.888</v>
      </c>
      <c r="L49" s="8">
        <f>'[3]st-detail'!L59</f>
        <v>1.944</v>
      </c>
      <c r="M49" s="8">
        <f>'[3]st-detail'!M59</f>
        <v>3.11</v>
      </c>
      <c r="N49" s="22">
        <f t="shared" si="22"/>
        <v>33.824</v>
      </c>
    </row>
    <row r="50" spans="1:14" ht="23.25">
      <c r="A50" s="19">
        <v>2541</v>
      </c>
      <c r="B50" s="8">
        <f>'[4]st-detail'!B66</f>
        <v>3.89</v>
      </c>
      <c r="C50" s="8">
        <f>'[4]st-detail'!C66</f>
        <v>1.94</v>
      </c>
      <c r="D50" s="8">
        <f>'[4]st-detail'!D66</f>
        <v>1.94</v>
      </c>
      <c r="E50" s="8">
        <f>'[4]st-detail'!E66</f>
        <v>3.11</v>
      </c>
      <c r="F50" s="8">
        <f>'[4]st-detail'!F66</f>
        <v>1.94</v>
      </c>
      <c r="G50" s="8">
        <f>'[4]st-detail'!G66</f>
        <v>3.89</v>
      </c>
      <c r="H50" s="8">
        <f>'[4]st-detail'!H66</f>
        <v>3.89</v>
      </c>
      <c r="I50" s="8">
        <f>'[4]st-detail'!I66</f>
        <v>1.94</v>
      </c>
      <c r="J50" s="8">
        <f>'[4]st-detail'!J66</f>
        <v>3.11</v>
      </c>
      <c r="K50" s="8">
        <f>'[4]st-detail'!K66</f>
        <v>1.94</v>
      </c>
      <c r="L50" s="8">
        <f>'[4]st-detail'!L66</f>
        <v>1.94</v>
      </c>
      <c r="M50" s="8">
        <f>'[4]st-detail'!M66</f>
        <v>1.94</v>
      </c>
      <c r="N50" s="22">
        <f t="shared" si="22"/>
        <v>31.470000000000002</v>
      </c>
    </row>
    <row r="51" spans="1:14" ht="23.25">
      <c r="A51" s="19">
        <v>2542</v>
      </c>
      <c r="B51" s="8">
        <f>'[5]st-detail'!B68</f>
        <v>1.94</v>
      </c>
      <c r="C51" s="8">
        <f>'[5]st-detail'!C68</f>
        <v>0.02</v>
      </c>
      <c r="D51" s="8">
        <f>'[5]st-detail'!D68</f>
        <v>4.05</v>
      </c>
      <c r="E51" s="8">
        <f>'[5]st-detail'!E68</f>
        <v>0</v>
      </c>
      <c r="F51" s="8">
        <f>'[5]st-detail'!F68</f>
        <v>3.11</v>
      </c>
      <c r="G51" s="8">
        <f>'[5]st-detail'!G68</f>
        <v>1.94</v>
      </c>
      <c r="H51" s="8">
        <f>'[5]st-detail'!H68</f>
        <v>1.36</v>
      </c>
      <c r="I51" s="8">
        <f>'[5]st-detail'!I68</f>
        <v>1.36</v>
      </c>
      <c r="J51" s="8">
        <f>'[5]st-detail'!J68</f>
        <v>2.72</v>
      </c>
      <c r="K51" s="8">
        <f>'[5]st-detail'!K68</f>
        <v>1.36</v>
      </c>
      <c r="L51" s="8">
        <f>'[5]st-detail'!L68</f>
        <v>3.11</v>
      </c>
      <c r="M51" s="8">
        <f>'[5]st-detail'!M68</f>
        <v>1.95</v>
      </c>
      <c r="N51" s="22">
        <f t="shared" si="22"/>
        <v>22.919999999999995</v>
      </c>
    </row>
    <row r="52" spans="1:14" ht="23.25">
      <c r="A52" s="19">
        <v>2543</v>
      </c>
      <c r="B52" s="8">
        <f>'[6]st-detail'!B68</f>
        <v>1.94</v>
      </c>
      <c r="C52" s="8">
        <f>'[6]st-detail'!C68</f>
        <v>1.94</v>
      </c>
      <c r="D52" s="8">
        <f>'[6]st-detail'!D68</f>
        <v>1.94</v>
      </c>
      <c r="E52" s="8">
        <f>'[6]st-detail'!E68</f>
        <v>1.94</v>
      </c>
      <c r="F52" s="8">
        <f>'[6]st-detail'!F68</f>
        <v>4.87</v>
      </c>
      <c r="G52" s="8">
        <f>'[6]st-detail'!G68</f>
        <v>0</v>
      </c>
      <c r="H52" s="8">
        <f>'[6]st-detail'!H68</f>
        <v>1.94</v>
      </c>
      <c r="I52" s="8">
        <f>'[6]st-detail'!I68</f>
        <v>3.89</v>
      </c>
      <c r="J52" s="8">
        <f>'[6]st-detail'!J68</f>
        <v>1.94</v>
      </c>
      <c r="K52" s="8">
        <f>'[6]st-detail'!K68</f>
        <v>1.94</v>
      </c>
      <c r="L52" s="8">
        <f>'[6]st-detail'!L68</f>
        <v>1.94</v>
      </c>
      <c r="M52" s="8">
        <f>'[6]st-detail'!M68</f>
        <v>1.94</v>
      </c>
      <c r="N52" s="22">
        <f t="shared" si="22"/>
        <v>26.220000000000002</v>
      </c>
    </row>
    <row r="53" spans="1:14" ht="23.25">
      <c r="A53" s="19">
        <v>2544</v>
      </c>
      <c r="B53" s="8">
        <f>'[8]st-detail'!B67</f>
        <v>1.94</v>
      </c>
      <c r="C53" s="8">
        <f>'[8]st-detail'!C67</f>
        <v>3.89</v>
      </c>
      <c r="D53" s="8">
        <f>'[8]st-detail'!D67</f>
        <v>1.94</v>
      </c>
      <c r="E53" s="8">
        <f>'[8]st-detail'!E67</f>
        <v>3.11</v>
      </c>
      <c r="F53" s="8">
        <f>'[8]st-detail'!F67</f>
        <v>2.92</v>
      </c>
      <c r="G53" s="8">
        <f>'[8]st-detail'!G67</f>
        <v>1.95</v>
      </c>
      <c r="H53" s="8">
        <f>'[8]st-detail'!H67</f>
        <v>1.94</v>
      </c>
      <c r="I53" s="8">
        <f>'[8]st-detail'!I67</f>
        <v>1.94</v>
      </c>
      <c r="J53" s="8">
        <f>'[8]st-detail'!J67</f>
        <v>3.89</v>
      </c>
      <c r="K53" s="8">
        <f>'[8]st-detail'!K67</f>
        <v>1.95</v>
      </c>
      <c r="L53" s="8">
        <f>'[8]st-detail'!L67</f>
        <v>1.94</v>
      </c>
      <c r="M53" s="8">
        <f>'[8]st-detail'!M67</f>
        <v>3.11</v>
      </c>
      <c r="N53" s="22">
        <f t="shared" si="22"/>
        <v>30.52</v>
      </c>
    </row>
    <row r="54" spans="1:14" ht="23.25">
      <c r="A54" s="19">
        <v>2545</v>
      </c>
      <c r="B54" s="8">
        <f>'[7]st-detail'!B$69</f>
        <v>1.95</v>
      </c>
      <c r="C54" s="8">
        <f>'[7]st-detail'!C69</f>
        <v>1.94</v>
      </c>
      <c r="D54" s="8">
        <f>'[7]st-detail'!D69</f>
        <v>3.89</v>
      </c>
      <c r="E54" s="8">
        <f>'[7]st-detail'!E69</f>
        <v>1.94</v>
      </c>
      <c r="F54" s="8">
        <f>'[7]st-detail'!F69</f>
        <v>1.94</v>
      </c>
      <c r="G54" s="8">
        <f>'[7]st-detail'!G69</f>
        <v>1.94</v>
      </c>
      <c r="H54" s="8">
        <f>'[7]st-detail'!H69</f>
        <v>1.95</v>
      </c>
      <c r="I54" s="8">
        <f>'[7]st-detail'!I69</f>
        <v>2.11</v>
      </c>
      <c r="J54" s="8">
        <f>'[7]st-detail'!J69</f>
        <v>1.94</v>
      </c>
      <c r="K54" s="8">
        <f>'[7]st-detail'!K69</f>
        <v>1.95</v>
      </c>
      <c r="L54" s="8">
        <f>'[7]st-detail'!L69</f>
        <v>1.94</v>
      </c>
      <c r="M54" s="8">
        <f>'[7]st-detail'!M69</f>
        <v>3.89</v>
      </c>
      <c r="N54" s="22">
        <f t="shared" si="22"/>
        <v>27.38</v>
      </c>
    </row>
    <row r="55" spans="1:14" ht="23.25">
      <c r="A55" s="19">
        <v>2546</v>
      </c>
      <c r="B55" s="8">
        <f>'[10]st-detail'!B$75</f>
        <v>1.944</v>
      </c>
      <c r="C55" s="8">
        <f>'[10]st-detail'!C$75</f>
        <v>2.02566</v>
      </c>
      <c r="D55" s="8">
        <f>'[10]st-detail'!D$75</f>
        <v>1.944</v>
      </c>
      <c r="E55" s="8">
        <f>'[10]st-detail'!E$75</f>
        <v>1.944</v>
      </c>
      <c r="F55" s="8">
        <f>'[10]st-detail'!F$75</f>
        <v>1.944</v>
      </c>
      <c r="G55" s="8">
        <f>'[10]st-detail'!G$75</f>
        <v>1.944</v>
      </c>
      <c r="H55" s="8">
        <f>'[10]st-detail'!H$75</f>
        <v>3.1104</v>
      </c>
      <c r="I55" s="8">
        <f>'[10]st-detail'!I$75</f>
        <v>1.944</v>
      </c>
      <c r="J55" s="8">
        <f>'[10]st-detail'!J$75</f>
        <v>1.981586</v>
      </c>
      <c r="K55" s="8">
        <f>'[10]st-detail'!K$75</f>
        <v>1.944</v>
      </c>
      <c r="L55" s="8">
        <f>'[10]st-detail'!L$75</f>
        <v>2.03733</v>
      </c>
      <c r="M55" s="8">
        <f>'[10]st-detail'!M$75</f>
        <v>3.888</v>
      </c>
      <c r="N55" s="22">
        <f aca="true" t="shared" si="23" ref="N55:N60">SUM(B55:M55)</f>
        <v>26.650976</v>
      </c>
    </row>
    <row r="56" spans="1:14" ht="23.25">
      <c r="A56" s="19">
        <v>2547</v>
      </c>
      <c r="B56" s="8">
        <f>'[9]st-detail'!B$75</f>
        <v>1.944</v>
      </c>
      <c r="C56" s="8">
        <f>'[9]st-detail'!C$75</f>
        <v>1.944</v>
      </c>
      <c r="D56" s="8">
        <f>'[9]st-detail'!D$75</f>
        <v>3.888</v>
      </c>
      <c r="E56" s="8">
        <f>'[9]st-detail'!E$75</f>
        <v>3.888</v>
      </c>
      <c r="F56" s="8">
        <f>'[9]st-detail'!F$75</f>
        <v>6E-05</v>
      </c>
      <c r="G56" s="8">
        <f>'[9]st-detail'!G$75</f>
        <v>0.0027</v>
      </c>
      <c r="H56" s="8">
        <f>'[9]st-detail'!H$75</f>
        <v>1.944</v>
      </c>
      <c r="I56" s="8">
        <f>'[9]st-detail'!I$75</f>
        <v>0.97278</v>
      </c>
      <c r="J56" s="8">
        <f>'[9]st-detail'!J$75</f>
        <v>1.94403</v>
      </c>
      <c r="K56" s="8">
        <f>'[9]st-detail'!K$75</f>
        <v>0</v>
      </c>
      <c r="L56" s="8">
        <f>'[9]st-detail'!L$75</f>
        <v>0</v>
      </c>
      <c r="M56" s="8">
        <f>'[9]st-detail'!M$75</f>
        <v>0</v>
      </c>
      <c r="N56" s="22">
        <f t="shared" si="23"/>
        <v>16.52757</v>
      </c>
    </row>
    <row r="57" spans="1:14" ht="23.25">
      <c r="A57" s="19">
        <v>2548</v>
      </c>
      <c r="B57" s="8">
        <f>'[11]st-detail'!B$75</f>
        <v>0.97191</v>
      </c>
      <c r="C57" s="8">
        <f>'[11]st-detail'!C$75</f>
        <v>1.94436</v>
      </c>
      <c r="D57" s="8">
        <f>'[11]st-detail'!D$75</f>
        <v>1.40904</v>
      </c>
      <c r="E57" s="8">
        <f>'[11]st-detail'!E$75</f>
        <v>1.13142</v>
      </c>
      <c r="F57" s="8">
        <f>'[11]st-detail'!F$75</f>
        <v>0.81261</v>
      </c>
      <c r="G57" s="8">
        <f>'[11]st-detail'!G$75</f>
        <v>1.944032</v>
      </c>
      <c r="H57" s="8">
        <f>'[11]st-detail'!H$75</f>
        <v>1.94634</v>
      </c>
      <c r="I57" s="8">
        <f>'[11]st-detail'!I$75</f>
        <v>0</v>
      </c>
      <c r="J57" s="8">
        <f>'[11]st-detail'!J$75</f>
        <v>1.94403</v>
      </c>
      <c r="K57" s="8">
        <f>'[11]st-detail'!K$75</f>
        <v>0.83982</v>
      </c>
      <c r="L57" s="8">
        <f>'[11]st-detail'!L$75</f>
        <v>0.83982</v>
      </c>
      <c r="M57" s="8">
        <f>'[11]st-detail'!M$75</f>
        <v>3.380157</v>
      </c>
      <c r="N57" s="22">
        <f t="shared" si="23"/>
        <v>17.163538999999997</v>
      </c>
    </row>
    <row r="58" spans="1:14" ht="23.25">
      <c r="A58" s="19">
        <v>2549</v>
      </c>
      <c r="B58" s="8">
        <f>'[12]st-detail'!B$75</f>
        <v>0.90984</v>
      </c>
      <c r="C58" s="8">
        <f>'[12]st-detail'!C$75</f>
        <v>2.46657</v>
      </c>
      <c r="D58" s="8">
        <f>'[12]st-detail'!D$75</f>
        <v>1.87998</v>
      </c>
      <c r="E58" s="8">
        <f>'[12]st-detail'!E$75</f>
        <v>1.87404</v>
      </c>
      <c r="F58" s="8">
        <f>'[12]st-detail'!F$75</f>
        <v>1.43079</v>
      </c>
      <c r="G58" s="8">
        <f>'[12]st-detail'!G$75</f>
        <v>1.956267</v>
      </c>
      <c r="H58" s="8">
        <f>'[12]st-detail'!H$75</f>
        <v>0</v>
      </c>
      <c r="I58" s="8">
        <f>'[12]st-detail'!I$75</f>
        <v>0.00018</v>
      </c>
      <c r="J58" s="8">
        <f>'[12]st-detail'!J$75</f>
        <v>1.02027</v>
      </c>
      <c r="K58" s="8">
        <f>'[12]st-detail'!K$75</f>
        <v>1.944</v>
      </c>
      <c r="L58" s="8">
        <f>'[12]st-detail'!L$75</f>
        <v>1.21542</v>
      </c>
      <c r="M58" s="8">
        <f>'[12]st-detail'!M$75</f>
        <v>2.67267</v>
      </c>
      <c r="N58" s="22">
        <f t="shared" si="23"/>
        <v>17.370027</v>
      </c>
    </row>
    <row r="59" spans="1:14" ht="23.25">
      <c r="A59" s="19">
        <v>2550</v>
      </c>
      <c r="B59" s="8">
        <f>'[13]st-detail'!B$75</f>
        <v>1.94403</v>
      </c>
      <c r="C59" s="8">
        <f>'[13]st-detail'!C$75</f>
        <v>1.944</v>
      </c>
      <c r="D59" s="8">
        <f>'[13]st-detail'!D$75</f>
        <v>0.00324</v>
      </c>
      <c r="E59" s="8">
        <f>'[13]st-detail'!E$75</f>
        <v>3.88725</v>
      </c>
      <c r="F59" s="8">
        <f>'[13]st-detail'!F$75</f>
        <v>1.944</v>
      </c>
      <c r="G59" s="8">
        <f>'[13]st-detail'!G$75</f>
        <v>1.944</v>
      </c>
      <c r="H59" s="8">
        <f>'[13]st-detail'!H$75</f>
        <v>1.944</v>
      </c>
      <c r="I59" s="8">
        <f>'[13]st-detail'!I$75</f>
        <v>1.94325</v>
      </c>
      <c r="J59" s="8">
        <f>'[13]st-detail'!J$75</f>
        <v>3.888</v>
      </c>
      <c r="K59" s="8">
        <f>'[13]st-detail'!K$75</f>
        <v>0</v>
      </c>
      <c r="L59" s="8">
        <f>'[13]st-detail'!L$75</f>
        <v>0.07947</v>
      </c>
      <c r="M59" s="8">
        <f>'[13]st-detail'!M$75</f>
        <v>0.006816</v>
      </c>
      <c r="N59" s="22">
        <f t="shared" si="23"/>
        <v>19.528056</v>
      </c>
    </row>
    <row r="60" spans="1:14" ht="23.25">
      <c r="A60" s="19">
        <v>2551</v>
      </c>
      <c r="B60" s="8">
        <f>'[14]st-detail'!B$75</f>
        <v>0</v>
      </c>
      <c r="C60" s="8">
        <f>'[14]st-detail'!C$75</f>
        <v>0</v>
      </c>
      <c r="D60" s="8">
        <f>'[14]st-detail'!D$75</f>
        <v>0</v>
      </c>
      <c r="E60" s="8">
        <f>'[14]st-detail'!E$75</f>
        <v>0</v>
      </c>
      <c r="F60" s="8">
        <f>'[14]st-detail'!F$75</f>
        <v>0</v>
      </c>
      <c r="G60" s="8">
        <f>'[14]st-detail'!G$75</f>
        <v>1.944</v>
      </c>
      <c r="H60" s="8">
        <f>'[14]st-detail'!H$75</f>
        <v>1.944</v>
      </c>
      <c r="I60" s="8">
        <f>'[14]st-detail'!I$75</f>
        <v>1.944</v>
      </c>
      <c r="J60" s="8">
        <f>'[14]st-detail'!J$75</f>
        <v>4.86</v>
      </c>
      <c r="K60" s="8">
        <f>'[14]st-detail'!K$75</f>
        <v>0.972</v>
      </c>
      <c r="L60" s="8">
        <f>'[14]st-detail'!L$75</f>
        <v>1.944</v>
      </c>
      <c r="M60" s="8">
        <f>'[14]st-detail'!M$75</f>
        <v>0</v>
      </c>
      <c r="N60" s="22">
        <f t="shared" si="23"/>
        <v>13.608</v>
      </c>
    </row>
    <row r="61" spans="1:14" ht="23.25">
      <c r="A61" s="19">
        <v>2552</v>
      </c>
      <c r="B61" s="8">
        <f>'[15]st-detail'!B$75</f>
        <v>0</v>
      </c>
      <c r="C61" s="8">
        <f>'[15]st-detail'!C$75</f>
        <v>1.944</v>
      </c>
      <c r="D61" s="8">
        <f>'[15]st-detail'!D$75</f>
        <v>3E-05</v>
      </c>
      <c r="E61" s="8">
        <f>'[15]st-detail'!E$75</f>
        <v>1.944</v>
      </c>
      <c r="F61" s="8">
        <f>'[15]st-detail'!F$75</f>
        <v>1.944</v>
      </c>
      <c r="G61" s="8">
        <f>'[15]st-detail'!G$75</f>
        <v>0</v>
      </c>
      <c r="H61" s="8">
        <f>'[15]st-detail'!H$75</f>
        <v>1.944</v>
      </c>
      <c r="I61" s="8">
        <f>'[15]st-detail'!I$75</f>
        <v>0</v>
      </c>
      <c r="J61" s="8">
        <f>'[15]st-detail'!J$75</f>
        <v>1.94418</v>
      </c>
      <c r="K61" s="8">
        <f>'[15]st-detail'!K$75</f>
        <v>1.944</v>
      </c>
      <c r="L61" s="8">
        <f>'[15]st-detail'!L$75</f>
        <v>1.944</v>
      </c>
      <c r="M61" s="8">
        <f>'[15]st-detail'!M$75</f>
        <v>0</v>
      </c>
      <c r="N61" s="22">
        <f>SUM(B61:M61)</f>
        <v>13.60821</v>
      </c>
    </row>
    <row r="62" spans="1:14" s="68" customFormat="1" ht="23.25">
      <c r="A62" s="19">
        <v>2553</v>
      </c>
      <c r="B62" s="8">
        <f>'[16]st-detail'!B$75</f>
        <v>1.944</v>
      </c>
      <c r="C62" s="8">
        <f>'[16]st-detail'!C$75</f>
        <v>1.944</v>
      </c>
      <c r="D62" s="8">
        <f>'[16]st-detail'!D$75</f>
        <v>0.00021</v>
      </c>
      <c r="E62" s="8">
        <f>'[16]st-detail'!E$75</f>
        <v>1.944</v>
      </c>
      <c r="F62" s="8">
        <f>'[16]st-detail'!F$75</f>
        <v>0</v>
      </c>
      <c r="G62" s="8">
        <f>'[16]st-detail'!G$75</f>
        <v>1.9596</v>
      </c>
      <c r="H62" s="8">
        <f>'[16]st-detail'!H$75</f>
        <v>0</v>
      </c>
      <c r="I62" s="8">
        <f>'[16]st-detail'!I$75</f>
        <v>0</v>
      </c>
      <c r="J62" s="8">
        <f>'[16]st-detail'!J$75</f>
        <v>1.94403</v>
      </c>
      <c r="K62" s="8">
        <f>'[16]st-detail'!K$75</f>
        <v>6E-05</v>
      </c>
      <c r="L62" s="8">
        <f>'[16]st-detail'!L$75</f>
        <v>0</v>
      </c>
      <c r="M62" s="8">
        <f>'[16]st-detail'!M$75</f>
        <v>1.944</v>
      </c>
      <c r="N62" s="22">
        <f>SUM(B62:M62)</f>
        <v>11.6799</v>
      </c>
    </row>
    <row r="63" spans="1:14" s="68" customFormat="1" ht="23.25">
      <c r="A63" s="19">
        <v>2554</v>
      </c>
      <c r="B63" s="8">
        <f>'[17]st-detail'!B$75</f>
        <v>0</v>
      </c>
      <c r="C63" s="8">
        <f>'[17]st-detail'!C$75</f>
        <v>0</v>
      </c>
      <c r="D63" s="8">
        <f>'[17]st-detail'!D$75</f>
        <v>0.00027</v>
      </c>
      <c r="E63" s="8">
        <f>'[17]st-detail'!E$75</f>
        <v>0</v>
      </c>
      <c r="F63" s="8">
        <f>'[17]st-detail'!F$75</f>
        <v>0.00162</v>
      </c>
      <c r="G63" s="8">
        <f>'[17]st-detail'!G$75</f>
        <v>0.00312</v>
      </c>
      <c r="H63" s="8">
        <f>'[17]st-detail'!H$75</f>
        <v>3E-05</v>
      </c>
      <c r="I63" s="8">
        <f>'[17]st-detail'!I$75</f>
        <v>9E-05</v>
      </c>
      <c r="J63" s="8">
        <f>'[17]st-detail'!J$75</f>
        <v>0</v>
      </c>
      <c r="K63" s="8">
        <f>'[17]st-detail'!K$75</f>
        <v>1.944</v>
      </c>
      <c r="L63" s="8">
        <f>'[17]st-detail'!L$75</f>
        <v>0</v>
      </c>
      <c r="M63" s="8">
        <f>'[17]st-detail'!M$75</f>
        <v>0.0006</v>
      </c>
      <c r="N63" s="22">
        <f>SUM(B63:M63)</f>
        <v>1.94973</v>
      </c>
    </row>
    <row r="64" spans="1:14" s="68" customFormat="1" ht="23.25">
      <c r="A64" s="19">
        <v>2555</v>
      </c>
      <c r="B64" s="8">
        <f>'[18]st-detail'!B$75</f>
        <v>0</v>
      </c>
      <c r="C64" s="8">
        <f>'[18]st-detail'!C$75</f>
        <v>0.00078</v>
      </c>
      <c r="D64" s="8">
        <f>'[18]st-detail'!D$75</f>
        <v>0.00042</v>
      </c>
      <c r="E64" s="8">
        <f>'[18]st-detail'!E$75</f>
        <v>0.00012</v>
      </c>
      <c r="F64" s="8">
        <f>'[18]st-detail'!F$75</f>
        <v>3E-06</v>
      </c>
      <c r="G64" s="8">
        <f>'[18]st-detail'!G$75</f>
        <v>0.00021</v>
      </c>
      <c r="H64" s="8">
        <f>'[18]st-detail'!H$75</f>
        <v>0</v>
      </c>
      <c r="I64" s="8">
        <f>'[18]st-detail'!I$75</f>
        <v>0.00036</v>
      </c>
      <c r="J64" s="8">
        <f>'[18]st-detail'!J$75</f>
        <v>0.00036</v>
      </c>
      <c r="K64" s="8">
        <f>'[18]st-detail'!K$75</f>
        <v>0.00021</v>
      </c>
      <c r="L64" s="8">
        <f>'[18]st-detail'!L$75</f>
        <v>0</v>
      </c>
      <c r="M64" s="8">
        <f>'[18]st-detail'!M$75</f>
        <v>1.94424</v>
      </c>
      <c r="N64" s="22">
        <f>SUM(B64:M64)</f>
        <v>1.946703</v>
      </c>
    </row>
    <row r="65" spans="1:14" s="68" customFormat="1" ht="23.25">
      <c r="A65" s="20">
        <v>2556</v>
      </c>
      <c r="B65" s="9">
        <f>'[19]st-detail'!B$75</f>
        <v>0.00156</v>
      </c>
      <c r="C65" s="9">
        <f>'[19]st-detail'!C$75</f>
        <v>6E-05</v>
      </c>
      <c r="D65" s="9">
        <f>'[19]st-detail'!D$75</f>
        <v>0.00093</v>
      </c>
      <c r="E65" s="9">
        <f>'[19]st-detail'!E$75</f>
        <v>0</v>
      </c>
      <c r="F65" s="9">
        <f>'[19]st-detail'!F$75</f>
        <v>0.00027</v>
      </c>
      <c r="G65" s="9">
        <f>'[19]st-detail'!G$75</f>
        <v>0</v>
      </c>
      <c r="H65" s="9">
        <f>'[19]st-detail'!H$75</f>
        <v>0</v>
      </c>
      <c r="I65" s="9">
        <f>'[19]st-detail'!I$75</f>
        <v>9E-05</v>
      </c>
      <c r="J65" s="9">
        <f>'[19]st-detail'!J$75</f>
        <v>0.00021</v>
      </c>
      <c r="K65" s="9">
        <f>'[19]st-detail'!K$75</f>
        <v>0.00036</v>
      </c>
      <c r="L65" s="9">
        <f>'[19]st-detail'!L$75</f>
        <v>0</v>
      </c>
      <c r="M65" s="9">
        <f>'[19]st-detail'!M$75</f>
        <v>0</v>
      </c>
      <c r="N65" s="23">
        <f>SUM(B65:M65)</f>
        <v>0.00348</v>
      </c>
    </row>
    <row r="66" spans="1:14" ht="23.25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1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11"/>
  <sheetViews>
    <sheetView zoomScale="75" zoomScaleNormal="75" zoomScalePageLayoutView="0" workbookViewId="0" topLeftCell="A46">
      <selection activeCell="O1" sqref="O1:T16384"/>
    </sheetView>
  </sheetViews>
  <sheetFormatPr defaultColWidth="9.33203125" defaultRowHeight="21"/>
  <cols>
    <col min="1" max="1" width="23.83203125" style="0" customWidth="1"/>
    <col min="2" max="13" width="12.16015625" style="0" customWidth="1"/>
    <col min="14" max="14" width="13.5" style="33" customWidth="1"/>
  </cols>
  <sheetData>
    <row r="1" spans="1:14" ht="30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0.64</v>
      </c>
      <c r="C5" s="6">
        <f t="shared" si="0"/>
        <v>1.35</v>
      </c>
      <c r="D5" s="6">
        <f t="shared" si="0"/>
        <v>2.3600000000000003</v>
      </c>
      <c r="E5" s="6">
        <f t="shared" si="0"/>
        <v>0.49</v>
      </c>
      <c r="F5" s="6">
        <f t="shared" si="0"/>
        <v>2.34</v>
      </c>
      <c r="G5" s="6">
        <f t="shared" si="0"/>
        <v>1.68</v>
      </c>
      <c r="H5" s="6">
        <f t="shared" si="0"/>
        <v>1.5699999999999998</v>
      </c>
      <c r="I5" s="6">
        <f t="shared" si="0"/>
        <v>1.9000000000000001</v>
      </c>
      <c r="J5" s="6">
        <f t="shared" si="0"/>
        <v>0.8400000000000001</v>
      </c>
      <c r="K5" s="6">
        <f t="shared" si="0"/>
        <v>0.7</v>
      </c>
      <c r="L5" s="6">
        <f t="shared" si="0"/>
        <v>0.89</v>
      </c>
      <c r="M5" s="6">
        <f t="shared" si="0"/>
        <v>0.9500000000000001</v>
      </c>
      <c r="N5" s="21">
        <f aca="true" t="shared" si="1" ref="N5:N12">SUM(B5:M5)</f>
        <v>15.71</v>
      </c>
    </row>
    <row r="6" spans="1:14" ht="23.25">
      <c r="A6" s="19">
        <v>2539</v>
      </c>
      <c r="B6" s="8">
        <f aca="true" t="shared" si="2" ref="B6:M6">SUM(B27,B48)</f>
        <v>0.885</v>
      </c>
      <c r="C6" s="8">
        <f t="shared" si="2"/>
        <v>2.828</v>
      </c>
      <c r="D6" s="8">
        <f t="shared" si="2"/>
        <v>1.44</v>
      </c>
      <c r="E6" s="8">
        <f t="shared" si="2"/>
        <v>0.28600000000000003</v>
      </c>
      <c r="F6" s="8">
        <f t="shared" si="2"/>
        <v>0.49</v>
      </c>
      <c r="G6" s="8">
        <f t="shared" si="2"/>
        <v>1.5899999999999999</v>
      </c>
      <c r="H6" s="8">
        <f t="shared" si="2"/>
        <v>1.267</v>
      </c>
      <c r="I6" s="8">
        <f t="shared" si="2"/>
        <v>0.507</v>
      </c>
      <c r="J6" s="8">
        <f t="shared" si="2"/>
        <v>1.24</v>
      </c>
      <c r="K6" s="8">
        <f t="shared" si="2"/>
        <v>1.53</v>
      </c>
      <c r="L6" s="8">
        <f t="shared" si="2"/>
        <v>0.23500000000000001</v>
      </c>
      <c r="M6" s="8">
        <f t="shared" si="2"/>
        <v>1.35</v>
      </c>
      <c r="N6" s="22">
        <f t="shared" si="1"/>
        <v>13.647999999999998</v>
      </c>
    </row>
    <row r="7" spans="1:14" ht="23.25">
      <c r="A7" s="19">
        <v>2540</v>
      </c>
      <c r="B7" s="8">
        <f aca="true" t="shared" si="3" ref="B7:M7">SUM(B28,B49)</f>
        <v>0.977</v>
      </c>
      <c r="C7" s="8">
        <f t="shared" si="3"/>
        <v>0.46</v>
      </c>
      <c r="D7" s="8">
        <f t="shared" si="3"/>
        <v>1.6012000000000002</v>
      </c>
      <c r="E7" s="8">
        <f t="shared" si="3"/>
        <v>2.679</v>
      </c>
      <c r="F7" s="8">
        <f t="shared" si="3"/>
        <v>0.192</v>
      </c>
      <c r="G7" s="8">
        <f t="shared" si="3"/>
        <v>1.472</v>
      </c>
      <c r="H7" s="8">
        <f t="shared" si="3"/>
        <v>8.361</v>
      </c>
      <c r="I7" s="8">
        <f t="shared" si="3"/>
        <v>0.408</v>
      </c>
      <c r="J7" s="8">
        <f t="shared" si="3"/>
        <v>1.359</v>
      </c>
      <c r="K7" s="8">
        <f t="shared" si="3"/>
        <v>0.583</v>
      </c>
      <c r="L7" s="8">
        <f t="shared" si="3"/>
        <v>0.36</v>
      </c>
      <c r="M7" s="8">
        <f t="shared" si="3"/>
        <v>0.21000000000000002</v>
      </c>
      <c r="N7" s="22">
        <f t="shared" si="1"/>
        <v>18.6622</v>
      </c>
    </row>
    <row r="8" spans="1:14" ht="23.25">
      <c r="A8" s="19">
        <v>2541</v>
      </c>
      <c r="B8" s="8">
        <f aca="true" t="shared" si="4" ref="B8:M8">SUM(B29,B50)</f>
        <v>0.02</v>
      </c>
      <c r="C8" s="8">
        <f t="shared" si="4"/>
        <v>0.68</v>
      </c>
      <c r="D8" s="8">
        <f t="shared" si="4"/>
        <v>0.5700000000000001</v>
      </c>
      <c r="E8" s="8">
        <f t="shared" si="4"/>
        <v>0.008</v>
      </c>
      <c r="F8" s="8">
        <f t="shared" si="4"/>
        <v>0.032</v>
      </c>
      <c r="G8" s="8">
        <f t="shared" si="4"/>
        <v>0.068</v>
      </c>
      <c r="H8" s="8">
        <f t="shared" si="4"/>
        <v>0.53</v>
      </c>
      <c r="I8" s="8">
        <f t="shared" si="4"/>
        <v>0.4</v>
      </c>
      <c r="J8" s="8">
        <f t="shared" si="4"/>
        <v>0.16</v>
      </c>
      <c r="K8" s="8">
        <f t="shared" si="4"/>
        <v>0.3</v>
      </c>
      <c r="L8" s="8">
        <f t="shared" si="4"/>
        <v>0.09</v>
      </c>
      <c r="M8" s="8">
        <f t="shared" si="4"/>
        <v>0.19</v>
      </c>
      <c r="N8" s="22">
        <f t="shared" si="1"/>
        <v>3.048</v>
      </c>
    </row>
    <row r="9" spans="1:14" ht="23.25">
      <c r="A9" s="19">
        <v>2542</v>
      </c>
      <c r="B9" s="8">
        <f aca="true" t="shared" si="5" ref="B9:M9">SUM(B30,B51)</f>
        <v>0.51</v>
      </c>
      <c r="C9" s="8">
        <f t="shared" si="5"/>
        <v>0.32</v>
      </c>
      <c r="D9" s="8">
        <f t="shared" si="5"/>
        <v>0.31</v>
      </c>
      <c r="E9" s="8">
        <f t="shared" si="5"/>
        <v>0.03</v>
      </c>
      <c r="F9" s="8">
        <f t="shared" si="5"/>
        <v>0.22</v>
      </c>
      <c r="G9" s="8">
        <f t="shared" si="5"/>
        <v>0.52</v>
      </c>
      <c r="H9" s="8">
        <f t="shared" si="5"/>
        <v>0.02</v>
      </c>
      <c r="I9" s="8">
        <f t="shared" si="5"/>
        <v>0.33999999999999997</v>
      </c>
      <c r="J9" s="8">
        <f t="shared" si="5"/>
        <v>0</v>
      </c>
      <c r="K9" s="8">
        <f t="shared" si="5"/>
        <v>0.07</v>
      </c>
      <c r="L9" s="8">
        <f t="shared" si="5"/>
        <v>0.68</v>
      </c>
      <c r="M9" s="8">
        <f t="shared" si="5"/>
        <v>0.05</v>
      </c>
      <c r="N9" s="22">
        <f t="shared" si="1"/>
        <v>3.07</v>
      </c>
    </row>
    <row r="10" spans="1:14" ht="23.25">
      <c r="A10" s="19">
        <v>2543</v>
      </c>
      <c r="B10" s="8">
        <f aca="true" t="shared" si="6" ref="B10:M10">SUM(B31,B52)</f>
        <v>0.69</v>
      </c>
      <c r="C10" s="8">
        <f t="shared" si="6"/>
        <v>16.91</v>
      </c>
      <c r="D10" s="8">
        <f t="shared" si="6"/>
        <v>7.640000000000001</v>
      </c>
      <c r="E10" s="8">
        <f t="shared" si="6"/>
        <v>6.83</v>
      </c>
      <c r="F10" s="8">
        <f t="shared" si="6"/>
        <v>6.800000000000001</v>
      </c>
      <c r="G10" s="8">
        <f t="shared" si="6"/>
        <v>6.5200000000000005</v>
      </c>
      <c r="H10" s="8">
        <f t="shared" si="6"/>
        <v>6.54</v>
      </c>
      <c r="I10" s="8">
        <f t="shared" si="6"/>
        <v>0.07</v>
      </c>
      <c r="J10" s="8">
        <f t="shared" si="6"/>
        <v>0.02</v>
      </c>
      <c r="K10" s="8">
        <f t="shared" si="6"/>
        <v>0.23</v>
      </c>
      <c r="L10" s="8">
        <f t="shared" si="6"/>
        <v>0</v>
      </c>
      <c r="M10" s="8">
        <f t="shared" si="6"/>
        <v>0.34</v>
      </c>
      <c r="N10" s="22">
        <f t="shared" si="1"/>
        <v>52.59000000000001</v>
      </c>
    </row>
    <row r="11" spans="1:14" ht="23.25">
      <c r="A11" s="19">
        <v>2544</v>
      </c>
      <c r="B11" s="8">
        <f aca="true" t="shared" si="7" ref="B11:M11">SUM(B32,B53)</f>
        <v>1.22</v>
      </c>
      <c r="C11" s="8">
        <f t="shared" si="7"/>
        <v>0.32</v>
      </c>
      <c r="D11" s="8">
        <f t="shared" si="7"/>
        <v>0.78</v>
      </c>
      <c r="E11" s="8">
        <f t="shared" si="7"/>
        <v>0.11</v>
      </c>
      <c r="F11" s="8">
        <f t="shared" si="7"/>
        <v>0.22</v>
      </c>
      <c r="G11" s="8">
        <f t="shared" si="7"/>
        <v>0.02</v>
      </c>
      <c r="H11" s="8">
        <f t="shared" si="7"/>
        <v>0.38</v>
      </c>
      <c r="I11" s="8">
        <f t="shared" si="7"/>
        <v>0.16</v>
      </c>
      <c r="J11" s="8">
        <f t="shared" si="7"/>
        <v>0.82</v>
      </c>
      <c r="K11" s="8">
        <f t="shared" si="7"/>
        <v>1.07</v>
      </c>
      <c r="L11" s="8">
        <f t="shared" si="7"/>
        <v>0</v>
      </c>
      <c r="M11" s="8">
        <f t="shared" si="7"/>
        <v>0.26</v>
      </c>
      <c r="N11" s="22">
        <f t="shared" si="1"/>
        <v>5.36</v>
      </c>
    </row>
    <row r="12" spans="1:14" ht="23.25">
      <c r="A12" s="19">
        <v>2545</v>
      </c>
      <c r="B12" s="8">
        <f aca="true" t="shared" si="8" ref="B12:B21">SUM(B33,B54)</f>
        <v>0.203</v>
      </c>
      <c r="C12" s="8">
        <f aca="true" t="shared" si="9" ref="C12:M12">SUM(C33,C54)</f>
        <v>0.1</v>
      </c>
      <c r="D12" s="8">
        <f t="shared" si="9"/>
        <v>0.29000000000000004</v>
      </c>
      <c r="E12" s="8">
        <f t="shared" si="9"/>
        <v>0.15</v>
      </c>
      <c r="F12" s="8">
        <f t="shared" si="9"/>
        <v>0.19</v>
      </c>
      <c r="G12" s="8">
        <f t="shared" si="9"/>
        <v>0.73</v>
      </c>
      <c r="H12" s="8">
        <f t="shared" si="9"/>
        <v>0.24000000000000002</v>
      </c>
      <c r="I12" s="8">
        <f t="shared" si="9"/>
        <v>0.96</v>
      </c>
      <c r="J12" s="8">
        <f t="shared" si="9"/>
        <v>0.85</v>
      </c>
      <c r="K12" s="8">
        <f t="shared" si="9"/>
        <v>0.45</v>
      </c>
      <c r="L12" s="8">
        <f t="shared" si="9"/>
        <v>0.26</v>
      </c>
      <c r="M12" s="8">
        <f t="shared" si="9"/>
        <v>0.31</v>
      </c>
      <c r="N12" s="22">
        <f t="shared" si="1"/>
        <v>4.733</v>
      </c>
    </row>
    <row r="13" spans="1:14" ht="23.25">
      <c r="A13" s="19">
        <v>2546</v>
      </c>
      <c r="B13" s="8">
        <f t="shared" si="8"/>
        <v>0.27973212000000003</v>
      </c>
      <c r="C13" s="8">
        <f aca="true" t="shared" si="10" ref="C13:M13">SUM(C34,C55)</f>
        <v>0.7952487500000001</v>
      </c>
      <c r="D13" s="8">
        <f t="shared" si="10"/>
        <v>1.07607848</v>
      </c>
      <c r="E13" s="8">
        <f t="shared" si="10"/>
        <v>1.23523426</v>
      </c>
      <c r="F13" s="8">
        <f t="shared" si="10"/>
        <v>0.61866813</v>
      </c>
      <c r="G13" s="8">
        <f t="shared" si="10"/>
        <v>2.37079241</v>
      </c>
      <c r="H13" s="8">
        <f t="shared" si="10"/>
        <v>0.80917303</v>
      </c>
      <c r="I13" s="8">
        <f t="shared" si="10"/>
        <v>0.49773485000000006</v>
      </c>
      <c r="J13" s="8">
        <f t="shared" si="10"/>
        <v>0.66541465</v>
      </c>
      <c r="K13" s="8">
        <f t="shared" si="10"/>
        <v>5.48824367</v>
      </c>
      <c r="L13" s="8">
        <f t="shared" si="10"/>
        <v>4.64992861</v>
      </c>
      <c r="M13" s="8">
        <f t="shared" si="10"/>
        <v>0.5138966300000001</v>
      </c>
      <c r="N13" s="22">
        <f aca="true" t="shared" si="11" ref="N13:N20">SUM(B13:M13)</f>
        <v>19.000145590000002</v>
      </c>
    </row>
    <row r="14" spans="1:14" ht="23.25">
      <c r="A14" s="19">
        <v>2547</v>
      </c>
      <c r="B14" s="8">
        <f t="shared" si="8"/>
        <v>0.49432966</v>
      </c>
      <c r="C14" s="8">
        <f aca="true" t="shared" si="12" ref="C14:M14">SUM(C35,C56)</f>
        <v>1.26789384</v>
      </c>
      <c r="D14" s="8">
        <f t="shared" si="12"/>
        <v>1.25554476</v>
      </c>
      <c r="E14" s="8">
        <f t="shared" si="12"/>
        <v>0.7432001199999999</v>
      </c>
      <c r="F14" s="8">
        <f t="shared" si="12"/>
        <v>0.64262502</v>
      </c>
      <c r="G14" s="8">
        <f t="shared" si="12"/>
        <v>0.19781155</v>
      </c>
      <c r="H14" s="8">
        <f t="shared" si="12"/>
        <v>0.17843996</v>
      </c>
      <c r="I14" s="8">
        <f t="shared" si="12"/>
        <v>0.001047</v>
      </c>
      <c r="J14" s="8">
        <f t="shared" si="12"/>
        <v>0</v>
      </c>
      <c r="K14" s="8">
        <f t="shared" si="12"/>
        <v>0.00893566</v>
      </c>
      <c r="L14" s="8">
        <f t="shared" si="12"/>
        <v>0</v>
      </c>
      <c r="M14" s="8">
        <f t="shared" si="12"/>
        <v>0</v>
      </c>
      <c r="N14" s="22">
        <f t="shared" si="11"/>
        <v>4.78982757</v>
      </c>
    </row>
    <row r="15" spans="1:14" ht="23.25">
      <c r="A15" s="19">
        <v>2548</v>
      </c>
      <c r="B15" s="8">
        <f t="shared" si="8"/>
        <v>0</v>
      </c>
      <c r="C15" s="8">
        <f aca="true" t="shared" si="13" ref="C15:M15">SUM(C36,C57)</f>
        <v>0</v>
      </c>
      <c r="D15" s="8">
        <f t="shared" si="13"/>
        <v>0.0437976</v>
      </c>
      <c r="E15" s="8">
        <f t="shared" si="13"/>
        <v>0.02270063</v>
      </c>
      <c r="F15" s="8">
        <f t="shared" si="13"/>
        <v>0.01227052</v>
      </c>
      <c r="G15" s="8">
        <f t="shared" si="13"/>
        <v>0</v>
      </c>
      <c r="H15" s="8">
        <f t="shared" si="13"/>
        <v>0</v>
      </c>
      <c r="I15" s="8">
        <f t="shared" si="13"/>
        <v>0</v>
      </c>
      <c r="J15" s="8">
        <f t="shared" si="13"/>
        <v>0</v>
      </c>
      <c r="K15" s="8">
        <f t="shared" si="13"/>
        <v>0</v>
      </c>
      <c r="L15" s="8">
        <f t="shared" si="13"/>
        <v>0</v>
      </c>
      <c r="M15" s="8">
        <f t="shared" si="13"/>
        <v>0</v>
      </c>
      <c r="N15" s="22">
        <f t="shared" si="11"/>
        <v>0.07876875</v>
      </c>
    </row>
    <row r="16" spans="1:14" ht="23.25">
      <c r="A16" s="19">
        <v>2549</v>
      </c>
      <c r="B16" s="8">
        <f t="shared" si="8"/>
        <v>0</v>
      </c>
      <c r="C16" s="8">
        <f aca="true" t="shared" si="14" ref="C16:M16">SUM(C37,C58)</f>
        <v>0</v>
      </c>
      <c r="D16" s="8">
        <f t="shared" si="14"/>
        <v>0</v>
      </c>
      <c r="E16" s="8">
        <f t="shared" si="14"/>
        <v>0</v>
      </c>
      <c r="F16" s="8">
        <f t="shared" si="14"/>
        <v>0</v>
      </c>
      <c r="G16" s="8">
        <f t="shared" si="14"/>
        <v>0</v>
      </c>
      <c r="H16" s="8">
        <f t="shared" si="14"/>
        <v>0</v>
      </c>
      <c r="I16" s="8">
        <f t="shared" si="14"/>
        <v>0</v>
      </c>
      <c r="J16" s="8">
        <f t="shared" si="14"/>
        <v>0</v>
      </c>
      <c r="K16" s="8">
        <f t="shared" si="14"/>
        <v>0</v>
      </c>
      <c r="L16" s="8">
        <f t="shared" si="14"/>
        <v>0</v>
      </c>
      <c r="M16" s="8">
        <f t="shared" si="14"/>
        <v>0</v>
      </c>
      <c r="N16" s="22">
        <f t="shared" si="11"/>
        <v>0</v>
      </c>
    </row>
    <row r="17" spans="1:14" ht="23.25">
      <c r="A17" s="19">
        <v>2550</v>
      </c>
      <c r="B17" s="8">
        <f t="shared" si="8"/>
        <v>0</v>
      </c>
      <c r="C17" s="8">
        <f aca="true" t="shared" si="15" ref="C17:M17">SUM(C38,C59)</f>
        <v>0</v>
      </c>
      <c r="D17" s="8">
        <f t="shared" si="15"/>
        <v>0</v>
      </c>
      <c r="E17" s="8">
        <f t="shared" si="15"/>
        <v>0</v>
      </c>
      <c r="F17" s="8">
        <f t="shared" si="15"/>
        <v>0</v>
      </c>
      <c r="G17" s="8">
        <f t="shared" si="15"/>
        <v>0</v>
      </c>
      <c r="H17" s="8">
        <f t="shared" si="15"/>
        <v>0</v>
      </c>
      <c r="I17" s="8">
        <f t="shared" si="15"/>
        <v>0</v>
      </c>
      <c r="J17" s="8">
        <f t="shared" si="15"/>
        <v>0</v>
      </c>
      <c r="K17" s="8">
        <f t="shared" si="15"/>
        <v>0</v>
      </c>
      <c r="L17" s="8">
        <f t="shared" si="15"/>
        <v>0</v>
      </c>
      <c r="M17" s="8">
        <f t="shared" si="15"/>
        <v>0</v>
      </c>
      <c r="N17" s="22">
        <f t="shared" si="11"/>
        <v>0</v>
      </c>
    </row>
    <row r="18" spans="1:14" ht="23.25">
      <c r="A18" s="19">
        <v>2551</v>
      </c>
      <c r="B18" s="8">
        <f t="shared" si="8"/>
        <v>0</v>
      </c>
      <c r="C18" s="8">
        <f aca="true" t="shared" si="16" ref="C18:M18">SUM(C39,C60)</f>
        <v>0</v>
      </c>
      <c r="D18" s="8">
        <f t="shared" si="16"/>
        <v>0</v>
      </c>
      <c r="E18" s="8">
        <f t="shared" si="16"/>
        <v>0</v>
      </c>
      <c r="F18" s="8">
        <f t="shared" si="16"/>
        <v>0</v>
      </c>
      <c r="G18" s="8">
        <f t="shared" si="16"/>
        <v>0</v>
      </c>
      <c r="H18" s="8">
        <f t="shared" si="16"/>
        <v>0</v>
      </c>
      <c r="I18" s="8">
        <f t="shared" si="16"/>
        <v>0</v>
      </c>
      <c r="J18" s="8">
        <f t="shared" si="16"/>
        <v>0</v>
      </c>
      <c r="K18" s="8">
        <f t="shared" si="16"/>
        <v>0</v>
      </c>
      <c r="L18" s="8">
        <f t="shared" si="16"/>
        <v>0</v>
      </c>
      <c r="M18" s="8">
        <f t="shared" si="16"/>
        <v>0</v>
      </c>
      <c r="N18" s="22">
        <f t="shared" si="11"/>
        <v>0</v>
      </c>
    </row>
    <row r="19" spans="1:14" ht="23.25">
      <c r="A19" s="19">
        <v>2552</v>
      </c>
      <c r="B19" s="8">
        <f t="shared" si="8"/>
        <v>0</v>
      </c>
      <c r="C19" s="8">
        <f aca="true" t="shared" si="17" ref="C19:M19">SUM(C40,C61)</f>
        <v>0</v>
      </c>
      <c r="D19" s="8">
        <f t="shared" si="17"/>
        <v>0</v>
      </c>
      <c r="E19" s="8">
        <f t="shared" si="17"/>
        <v>0</v>
      </c>
      <c r="F19" s="8">
        <f t="shared" si="17"/>
        <v>0</v>
      </c>
      <c r="G19" s="8">
        <f t="shared" si="17"/>
        <v>0</v>
      </c>
      <c r="H19" s="8">
        <f t="shared" si="17"/>
        <v>0</v>
      </c>
      <c r="I19" s="8">
        <f t="shared" si="17"/>
        <v>0</v>
      </c>
      <c r="J19" s="8">
        <f t="shared" si="17"/>
        <v>0</v>
      </c>
      <c r="K19" s="8">
        <f t="shared" si="17"/>
        <v>0</v>
      </c>
      <c r="L19" s="8">
        <f t="shared" si="17"/>
        <v>0</v>
      </c>
      <c r="M19" s="8">
        <f t="shared" si="17"/>
        <v>0</v>
      </c>
      <c r="N19" s="22">
        <f t="shared" si="11"/>
        <v>0</v>
      </c>
    </row>
    <row r="20" spans="1:14" ht="23.25">
      <c r="A20" s="19">
        <v>2553</v>
      </c>
      <c r="B20" s="8">
        <f t="shared" si="8"/>
        <v>0</v>
      </c>
      <c r="C20" s="8">
        <f aca="true" t="shared" si="18" ref="C20:M20">SUM(C41,C62)</f>
        <v>0</v>
      </c>
      <c r="D20" s="8">
        <f t="shared" si="18"/>
        <v>0.008027</v>
      </c>
      <c r="E20" s="8">
        <f t="shared" si="18"/>
        <v>0</v>
      </c>
      <c r="F20" s="8">
        <f t="shared" si="18"/>
        <v>0</v>
      </c>
      <c r="G20" s="8">
        <f t="shared" si="18"/>
        <v>0</v>
      </c>
      <c r="H20" s="8">
        <f t="shared" si="18"/>
        <v>0.09853608999999999</v>
      </c>
      <c r="I20" s="8">
        <f t="shared" si="18"/>
        <v>0</v>
      </c>
      <c r="J20" s="8">
        <f t="shared" si="18"/>
        <v>0</v>
      </c>
      <c r="K20" s="8">
        <f t="shared" si="18"/>
        <v>0</v>
      </c>
      <c r="L20" s="8">
        <f t="shared" si="18"/>
        <v>0</v>
      </c>
      <c r="M20" s="8">
        <f t="shared" si="18"/>
        <v>0</v>
      </c>
      <c r="N20" s="22">
        <f t="shared" si="11"/>
        <v>0.10656309</v>
      </c>
    </row>
    <row r="21" spans="1:14" ht="23.25">
      <c r="A21" s="19">
        <v>2554</v>
      </c>
      <c r="B21" s="8">
        <f t="shared" si="8"/>
        <v>0</v>
      </c>
      <c r="C21" s="8">
        <f aca="true" t="shared" si="19" ref="C21:M21">SUM(C42,C63)</f>
        <v>0</v>
      </c>
      <c r="D21" s="8">
        <f t="shared" si="19"/>
        <v>0</v>
      </c>
      <c r="E21" s="8">
        <f t="shared" si="19"/>
        <v>0</v>
      </c>
      <c r="F21" s="8">
        <f t="shared" si="19"/>
        <v>0</v>
      </c>
      <c r="G21" s="8">
        <f t="shared" si="19"/>
        <v>0</v>
      </c>
      <c r="H21" s="8">
        <f t="shared" si="19"/>
        <v>0</v>
      </c>
      <c r="I21" s="8">
        <f t="shared" si="19"/>
        <v>0</v>
      </c>
      <c r="J21" s="8">
        <f t="shared" si="19"/>
        <v>0</v>
      </c>
      <c r="K21" s="8">
        <f t="shared" si="19"/>
        <v>0</v>
      </c>
      <c r="L21" s="8">
        <f t="shared" si="19"/>
        <v>0</v>
      </c>
      <c r="M21" s="8">
        <f t="shared" si="19"/>
        <v>0.02500509</v>
      </c>
      <c r="N21" s="22">
        <f>SUM(B21:M21)</f>
        <v>0.02500509</v>
      </c>
    </row>
    <row r="22" spans="1:14" s="68" customFormat="1" ht="23.25">
      <c r="A22" s="19">
        <v>2555</v>
      </c>
      <c r="B22" s="8">
        <f aca="true" t="shared" si="20" ref="B22:M22">SUM(B43,B64)</f>
        <v>0</v>
      </c>
      <c r="C22" s="8">
        <f t="shared" si="20"/>
        <v>0.012522</v>
      </c>
      <c r="D22" s="8">
        <f t="shared" si="20"/>
        <v>0</v>
      </c>
      <c r="E22" s="8">
        <f t="shared" si="20"/>
        <v>0</v>
      </c>
      <c r="F22" s="8">
        <f t="shared" si="20"/>
        <v>0</v>
      </c>
      <c r="G22" s="8">
        <f t="shared" si="20"/>
        <v>0</v>
      </c>
      <c r="H22" s="8">
        <f t="shared" si="20"/>
        <v>0</v>
      </c>
      <c r="I22" s="8">
        <f t="shared" si="20"/>
        <v>0</v>
      </c>
      <c r="J22" s="8">
        <f t="shared" si="20"/>
        <v>0</v>
      </c>
      <c r="K22" s="8">
        <f t="shared" si="20"/>
        <v>0</v>
      </c>
      <c r="L22" s="8">
        <f t="shared" si="20"/>
        <v>0.013608</v>
      </c>
      <c r="M22" s="8">
        <f t="shared" si="20"/>
        <v>0</v>
      </c>
      <c r="N22" s="22">
        <f>SUM(B22:M22)</f>
        <v>0.02613</v>
      </c>
    </row>
    <row r="23" spans="1:25" ht="23.25">
      <c r="A23" s="20">
        <v>2556</v>
      </c>
      <c r="B23" s="9">
        <f>SUM(B44,B65)</f>
        <v>0</v>
      </c>
      <c r="C23" s="9">
        <f aca="true" t="shared" si="21" ref="C23:M23">SUM(C44,C65)</f>
        <v>0</v>
      </c>
      <c r="D23" s="9">
        <f t="shared" si="21"/>
        <v>0.00072</v>
      </c>
      <c r="E23" s="9">
        <f t="shared" si="21"/>
        <v>0</v>
      </c>
      <c r="F23" s="9">
        <f t="shared" si="21"/>
        <v>0</v>
      </c>
      <c r="G23" s="9">
        <f t="shared" si="21"/>
        <v>0</v>
      </c>
      <c r="H23" s="9">
        <f t="shared" si="21"/>
        <v>0.000664</v>
      </c>
      <c r="I23" s="9">
        <f t="shared" si="21"/>
        <v>0</v>
      </c>
      <c r="J23" s="9">
        <f t="shared" si="21"/>
        <v>0.000172</v>
      </c>
      <c r="K23" s="9">
        <f t="shared" si="21"/>
        <v>0</v>
      </c>
      <c r="L23" s="9">
        <f t="shared" si="21"/>
        <v>0</v>
      </c>
      <c r="M23" s="9">
        <f t="shared" si="21"/>
        <v>0</v>
      </c>
      <c r="N23" s="23">
        <f>SUM(B23:M23)</f>
        <v>0.001556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14" ht="23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1"/>
    </row>
    <row r="25" spans="1:14" ht="23.25">
      <c r="A25" s="2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1"/>
    </row>
    <row r="26" spans="1:14" ht="23.25">
      <c r="A26" s="14">
        <v>2538</v>
      </c>
      <c r="B26" s="6">
        <f>'[1]st-detail'!B38</f>
        <v>0.14</v>
      </c>
      <c r="C26" s="6">
        <f>'[1]st-detail'!C38</f>
        <v>0.11</v>
      </c>
      <c r="D26" s="6">
        <f>'[1]st-detail'!D38</f>
        <v>1.29</v>
      </c>
      <c r="E26" s="6">
        <f>'[1]st-detail'!E38</f>
        <v>0.06</v>
      </c>
      <c r="F26" s="6">
        <f>'[1]st-detail'!F38</f>
        <v>2.02</v>
      </c>
      <c r="G26" s="6">
        <f>'[1]st-detail'!G38</f>
        <v>0.26</v>
      </c>
      <c r="H26" s="6">
        <f>'[1]st-detail'!H38</f>
        <v>0.16</v>
      </c>
      <c r="I26" s="6">
        <f>'[1]st-detail'!I38</f>
        <v>0.1</v>
      </c>
      <c r="J26" s="6">
        <f>'[1]st-detail'!J38</f>
        <v>0.16</v>
      </c>
      <c r="K26" s="6">
        <f>'[1]st-detail'!K38</f>
        <v>0.42</v>
      </c>
      <c r="L26" s="6">
        <f>'[1]st-detail'!L38</f>
        <v>0.09</v>
      </c>
      <c r="M26" s="6">
        <f>'[1]st-detail'!M38</f>
        <v>0.39</v>
      </c>
      <c r="N26" s="21">
        <f aca="true" t="shared" si="22" ref="N26:N38">SUM(B26:M26)</f>
        <v>5.199999999999999</v>
      </c>
    </row>
    <row r="27" spans="1:14" ht="23.25">
      <c r="A27" s="19">
        <v>2539</v>
      </c>
      <c r="B27" s="8">
        <f>'[2]st-detail'!B38</f>
        <v>0.075</v>
      </c>
      <c r="C27" s="8">
        <f>'[2]st-detail'!C38</f>
        <v>0.13</v>
      </c>
      <c r="D27" s="8">
        <f>'[2]st-detail'!D38</f>
        <v>0.03</v>
      </c>
      <c r="E27" s="8">
        <f>'[2]st-detail'!E38</f>
        <v>0.166</v>
      </c>
      <c r="F27" s="8">
        <f>'[2]st-detail'!F38</f>
        <v>0.23</v>
      </c>
      <c r="G27" s="8">
        <f>'[2]st-detail'!G38</f>
        <v>0.19</v>
      </c>
      <c r="H27" s="8">
        <f>'[2]st-detail'!H38</f>
        <v>0.37</v>
      </c>
      <c r="I27" s="8">
        <f>'[2]st-detail'!I38</f>
        <v>0.177</v>
      </c>
      <c r="J27" s="8">
        <f>'[2]st-detail'!J38</f>
        <v>0.54</v>
      </c>
      <c r="K27" s="8">
        <f>'[2]st-detail'!K38</f>
        <v>1.21</v>
      </c>
      <c r="L27" s="8">
        <f>'[2]st-detail'!L38</f>
        <v>0.097</v>
      </c>
      <c r="M27" s="8">
        <f>'[2]st-detail'!M38</f>
        <v>0.23</v>
      </c>
      <c r="N27" s="22">
        <f t="shared" si="22"/>
        <v>3.445</v>
      </c>
    </row>
    <row r="28" spans="1:14" ht="23.25">
      <c r="A28" s="19">
        <v>2540</v>
      </c>
      <c r="B28" s="8">
        <f>'[3]st-detail'!B40</f>
        <v>0.007</v>
      </c>
      <c r="C28" s="8">
        <f>'[3]st-detail'!C40</f>
        <v>0</v>
      </c>
      <c r="D28" s="8">
        <f>'[3]st-detail'!D40</f>
        <v>0.0012</v>
      </c>
      <c r="E28" s="8">
        <f>'[3]st-detail'!E40</f>
        <v>0.049</v>
      </c>
      <c r="F28" s="8">
        <f>'[3]st-detail'!F40</f>
        <v>0.032</v>
      </c>
      <c r="G28" s="8">
        <f>'[3]st-detail'!G40</f>
        <v>0</v>
      </c>
      <c r="H28" s="8">
        <f>'[3]st-detail'!H40</f>
        <v>0</v>
      </c>
      <c r="I28" s="8">
        <f>'[3]st-detail'!I40</f>
        <v>0</v>
      </c>
      <c r="J28" s="8">
        <f>'[3]st-detail'!J40</f>
        <v>0</v>
      </c>
      <c r="K28" s="8">
        <f>'[3]st-detail'!K40</f>
        <v>0.083</v>
      </c>
      <c r="L28" s="8">
        <f>'[3]st-detail'!L40</f>
        <v>0</v>
      </c>
      <c r="M28" s="8">
        <f>'[3]st-detail'!M40</f>
        <v>0.11</v>
      </c>
      <c r="N28" s="22">
        <f t="shared" si="22"/>
        <v>0.2822</v>
      </c>
    </row>
    <row r="29" spans="1:14" ht="23.25">
      <c r="A29" s="19">
        <v>2541</v>
      </c>
      <c r="B29" s="8">
        <f>'[4]st-detail'!B44</f>
        <v>0.02</v>
      </c>
      <c r="C29" s="8">
        <f>'[4]st-detail'!C44</f>
        <v>0.66</v>
      </c>
      <c r="D29" s="8">
        <f>'[4]st-detail'!D44</f>
        <v>0.05</v>
      </c>
      <c r="E29" s="8">
        <f>'[4]st-detail'!E44</f>
        <v>0.008</v>
      </c>
      <c r="F29" s="8">
        <f>'[4]st-detail'!F44</f>
        <v>0.002</v>
      </c>
      <c r="G29" s="8">
        <f>'[4]st-detail'!G44</f>
        <v>0.03</v>
      </c>
      <c r="H29" s="8">
        <f>'[4]st-detail'!H44</f>
        <v>0.01</v>
      </c>
      <c r="I29" s="8">
        <f>'[4]st-detail'!I44</f>
        <v>0.4</v>
      </c>
      <c r="J29" s="8">
        <f>'[4]st-detail'!J44</f>
        <v>0.07</v>
      </c>
      <c r="K29" s="8">
        <f>'[4]st-detail'!K44</f>
        <v>0.12</v>
      </c>
      <c r="L29" s="8">
        <f>'[4]st-detail'!L44</f>
        <v>0</v>
      </c>
      <c r="M29" s="8">
        <f>'[4]st-detail'!M44</f>
        <v>0</v>
      </c>
      <c r="N29" s="22">
        <f t="shared" si="22"/>
        <v>1.37</v>
      </c>
    </row>
    <row r="30" spans="1:14" ht="23.25">
      <c r="A30" s="19">
        <v>2542</v>
      </c>
      <c r="B30" s="8">
        <f>'[5]st-detail'!B45</f>
        <v>0.1</v>
      </c>
      <c r="C30" s="8">
        <f>'[5]st-detail'!C45</f>
        <v>0.05</v>
      </c>
      <c r="D30" s="8">
        <f>'[5]st-detail'!D45</f>
        <v>0.18</v>
      </c>
      <c r="E30" s="8">
        <f>'[5]st-detail'!E45</f>
        <v>0.03</v>
      </c>
      <c r="F30" s="8">
        <f>'[5]st-detail'!F45</f>
        <v>0</v>
      </c>
      <c r="G30" s="8">
        <f>'[5]st-detail'!G45</f>
        <v>0</v>
      </c>
      <c r="H30" s="8">
        <f>'[5]st-detail'!H45</f>
        <v>0.02</v>
      </c>
      <c r="I30" s="8">
        <f>'[5]st-detail'!I45</f>
        <v>0.12</v>
      </c>
      <c r="J30" s="8">
        <f>'[5]st-detail'!J45</f>
        <v>0</v>
      </c>
      <c r="K30" s="8">
        <f>'[5]st-detail'!K45</f>
        <v>0</v>
      </c>
      <c r="L30" s="8">
        <f>'[5]st-detail'!L45</f>
        <v>0.46</v>
      </c>
      <c r="M30" s="8">
        <f>'[5]st-detail'!M45</f>
        <v>0</v>
      </c>
      <c r="N30" s="22">
        <f t="shared" si="22"/>
        <v>0.96</v>
      </c>
    </row>
    <row r="31" spans="1:14" ht="23.25">
      <c r="A31" s="19">
        <v>2543</v>
      </c>
      <c r="B31" s="8">
        <f>'[6]st-detail'!B45</f>
        <v>0.44</v>
      </c>
      <c r="C31" s="8">
        <f>'[6]st-detail'!C45</f>
        <v>16.91</v>
      </c>
      <c r="D31" s="8">
        <f>'[6]st-detail'!D45</f>
        <v>6.49</v>
      </c>
      <c r="E31" s="8">
        <f>'[6]st-detail'!E45</f>
        <v>6.49</v>
      </c>
      <c r="F31" s="8">
        <f>'[6]st-detail'!F45</f>
        <v>6.48</v>
      </c>
      <c r="G31" s="8">
        <f>'[6]st-detail'!G45</f>
        <v>6.49</v>
      </c>
      <c r="H31" s="8">
        <f>'[6]st-detail'!H45</f>
        <v>6.47</v>
      </c>
      <c r="I31" s="8">
        <f>'[6]st-detail'!I45</f>
        <v>0.07</v>
      </c>
      <c r="J31" s="8">
        <f>'[6]st-detail'!J45</f>
        <v>0</v>
      </c>
      <c r="K31" s="8">
        <f>'[6]st-detail'!K45</f>
        <v>0.03</v>
      </c>
      <c r="L31" s="8">
        <f>'[6]st-detail'!L45</f>
        <v>0</v>
      </c>
      <c r="M31" s="8">
        <f>'[6]st-detail'!M45</f>
        <v>0.06</v>
      </c>
      <c r="N31" s="22">
        <f t="shared" si="22"/>
        <v>49.93000000000001</v>
      </c>
    </row>
    <row r="32" spans="1:14" ht="23.25">
      <c r="A32" s="19">
        <v>2544</v>
      </c>
      <c r="B32" s="8">
        <f>'[8]st-detail'!B45</f>
        <v>1.22</v>
      </c>
      <c r="C32" s="8">
        <f>'[8]st-detail'!C45</f>
        <v>0</v>
      </c>
      <c r="D32" s="8">
        <f>'[8]st-detail'!D45</f>
        <v>0.77</v>
      </c>
      <c r="E32" s="8">
        <f>'[8]st-detail'!E45</f>
        <v>0</v>
      </c>
      <c r="F32" s="8">
        <f>'[8]st-detail'!F45</f>
        <v>0</v>
      </c>
      <c r="G32" s="8">
        <f>'[8]st-detail'!G45</f>
        <v>0</v>
      </c>
      <c r="H32" s="8">
        <f>'[8]st-detail'!H45</f>
        <v>0.25</v>
      </c>
      <c r="I32" s="8">
        <f>'[8]st-detail'!I45</f>
        <v>0</v>
      </c>
      <c r="J32" s="8">
        <f>'[8]st-detail'!J45</f>
        <v>0</v>
      </c>
      <c r="K32" s="8">
        <f>'[8]st-detail'!K45</f>
        <v>0</v>
      </c>
      <c r="L32" s="8">
        <f>'[8]st-detail'!L45</f>
        <v>0</v>
      </c>
      <c r="M32" s="8">
        <f>'[8]st-detail'!M45</f>
        <v>0</v>
      </c>
      <c r="N32" s="22">
        <f t="shared" si="22"/>
        <v>2.24</v>
      </c>
    </row>
    <row r="33" spans="1:14" ht="23.25">
      <c r="A33" s="19">
        <v>2545</v>
      </c>
      <c r="B33" s="8">
        <f>'[7]st-detail'!B$46</f>
        <v>0.003</v>
      </c>
      <c r="C33" s="8">
        <f>'[7]st-detail'!C46</f>
        <v>0.03</v>
      </c>
      <c r="D33" s="8">
        <f>'[7]st-detail'!D46</f>
        <v>0.02</v>
      </c>
      <c r="E33" s="8">
        <f>'[7]st-detail'!E46</f>
        <v>0</v>
      </c>
      <c r="F33" s="8">
        <f>'[7]st-detail'!F46</f>
        <v>0.14</v>
      </c>
      <c r="G33" s="8">
        <f>'[7]st-detail'!G46</f>
        <v>0.53</v>
      </c>
      <c r="H33" s="8">
        <f>'[7]st-detail'!H46</f>
        <v>0.23</v>
      </c>
      <c r="I33" s="8">
        <f>'[7]st-detail'!I46</f>
        <v>0.26</v>
      </c>
      <c r="J33" s="8">
        <f>'[7]st-detail'!J46</f>
        <v>0.7</v>
      </c>
      <c r="K33" s="8">
        <f>'[7]st-detail'!K46</f>
        <v>0.27</v>
      </c>
      <c r="L33" s="8">
        <f>'[7]st-detail'!L46</f>
        <v>0.21</v>
      </c>
      <c r="M33" s="8">
        <f>'[7]st-detail'!M46</f>
        <v>0.15</v>
      </c>
      <c r="N33" s="22">
        <f t="shared" si="22"/>
        <v>2.5429999999999997</v>
      </c>
    </row>
    <row r="34" spans="1:14" ht="23.25">
      <c r="A34" s="19">
        <v>2546</v>
      </c>
      <c r="B34" s="8">
        <f>'[10]st-detail'!B$49</f>
        <v>0.21235212</v>
      </c>
      <c r="C34" s="8">
        <f>'[10]st-detail'!C$49</f>
        <v>0.17766075</v>
      </c>
      <c r="D34" s="8">
        <f>'[10]st-detail'!D$49</f>
        <v>0.6681524799999999</v>
      </c>
      <c r="E34" s="8">
        <f>'[10]st-detail'!E$49</f>
        <v>0.68258526</v>
      </c>
      <c r="F34" s="8">
        <f>'[10]st-detail'!F$49</f>
        <v>0.32354013</v>
      </c>
      <c r="G34" s="8">
        <f>'[10]st-detail'!G$49</f>
        <v>0.79620841</v>
      </c>
      <c r="H34" s="8">
        <f>'[10]st-detail'!H$49</f>
        <v>0.68488503</v>
      </c>
      <c r="I34" s="8">
        <f>'[10]st-detail'!I$49</f>
        <v>0.20653285000000002</v>
      </c>
      <c r="J34" s="8">
        <f>'[10]st-detail'!J$49</f>
        <v>0.53961965</v>
      </c>
      <c r="K34" s="8">
        <f>'[10]st-detail'!K$49</f>
        <v>0.44342767</v>
      </c>
      <c r="L34" s="8">
        <f>'[10]st-detail'!L$49</f>
        <v>1.04996361</v>
      </c>
      <c r="M34" s="8">
        <f>'[10]st-detail'!M$49</f>
        <v>0.34500963</v>
      </c>
      <c r="N34" s="22">
        <f t="shared" si="22"/>
        <v>6.12993759</v>
      </c>
    </row>
    <row r="35" spans="1:14" ht="23.25">
      <c r="A35" s="19">
        <v>2547</v>
      </c>
      <c r="B35" s="8">
        <f>'[9]st-detail'!B$49</f>
        <v>0.22182466</v>
      </c>
      <c r="C35" s="8">
        <f>'[9]st-detail'!C$49</f>
        <v>0.9365288399999999</v>
      </c>
      <c r="D35" s="8">
        <f>'[9]st-detail'!D$49</f>
        <v>0.96405976</v>
      </c>
      <c r="E35" s="8">
        <f>'[9]st-detail'!E$49</f>
        <v>0.60780412</v>
      </c>
      <c r="F35" s="8">
        <f>'[9]st-detail'!F$49</f>
        <v>0.45601502</v>
      </c>
      <c r="G35" s="8">
        <f>'[9]st-detail'!G$49</f>
        <v>0.12358455</v>
      </c>
      <c r="H35" s="8">
        <f>'[9]st-detail'!H$49</f>
        <v>0.13079796000000002</v>
      </c>
      <c r="I35" s="8">
        <f>'[9]st-detail'!I$49</f>
        <v>0</v>
      </c>
      <c r="J35" s="8">
        <f>'[9]st-detail'!J$49</f>
        <v>0</v>
      </c>
      <c r="K35" s="8">
        <f>'[9]st-detail'!K$49</f>
        <v>0.00893566</v>
      </c>
      <c r="L35" s="8">
        <f>'[9]st-detail'!L$49</f>
        <v>0</v>
      </c>
      <c r="M35" s="8">
        <f>'[9]st-detail'!M$49</f>
        <v>0</v>
      </c>
      <c r="N35" s="22">
        <f t="shared" si="22"/>
        <v>3.4495505700000004</v>
      </c>
    </row>
    <row r="36" spans="1:14" ht="23.25">
      <c r="A36" s="19">
        <v>2548</v>
      </c>
      <c r="B36" s="8">
        <f>'[11]st-detail'!B$49</f>
        <v>0</v>
      </c>
      <c r="C36" s="8">
        <f>'[11]st-detail'!C$49</f>
        <v>0</v>
      </c>
      <c r="D36" s="8">
        <f>'[11]st-detail'!D$49</f>
        <v>0.0437976</v>
      </c>
      <c r="E36" s="8">
        <f>'[11]st-detail'!E$49</f>
        <v>0.00979363</v>
      </c>
      <c r="F36" s="8">
        <f>'[11]st-detail'!F$49</f>
        <v>0.00038552</v>
      </c>
      <c r="G36" s="8">
        <f>'[11]st-detail'!G$49</f>
        <v>0</v>
      </c>
      <c r="H36" s="8">
        <f>'[11]st-detail'!H$49</f>
        <v>0</v>
      </c>
      <c r="I36" s="8">
        <f>'[11]st-detail'!I$49</f>
        <v>0</v>
      </c>
      <c r="J36" s="8">
        <f>'[11]st-detail'!J$49</f>
        <v>0</v>
      </c>
      <c r="K36" s="8">
        <f>'[11]st-detail'!K$49</f>
        <v>0</v>
      </c>
      <c r="L36" s="8">
        <f>'[11]st-detail'!L$49</f>
        <v>0</v>
      </c>
      <c r="M36" s="8">
        <f>'[11]st-detail'!M$49</f>
        <v>0</v>
      </c>
      <c r="N36" s="22">
        <f t="shared" si="22"/>
        <v>0.05397675</v>
      </c>
    </row>
    <row r="37" spans="1:14" ht="23.25">
      <c r="A37" s="19">
        <v>2549</v>
      </c>
      <c r="B37" s="8">
        <f>'[12]st-detail'!B$49</f>
        <v>0</v>
      </c>
      <c r="C37" s="8">
        <f>'[12]st-detail'!C$49</f>
        <v>0</v>
      </c>
      <c r="D37" s="8">
        <f>'[12]st-detail'!D$49</f>
        <v>0</v>
      </c>
      <c r="E37" s="8">
        <f>'[12]st-detail'!E$49</f>
        <v>0</v>
      </c>
      <c r="F37" s="8">
        <f>'[12]st-detail'!F$49</f>
        <v>0</v>
      </c>
      <c r="G37" s="8">
        <f>'[12]st-detail'!G$49</f>
        <v>0</v>
      </c>
      <c r="H37" s="8">
        <f>'[12]st-detail'!H$49</f>
        <v>0</v>
      </c>
      <c r="I37" s="8">
        <f>'[12]st-detail'!I$49</f>
        <v>0</v>
      </c>
      <c r="J37" s="8">
        <f>'[12]st-detail'!J$49</f>
        <v>0</v>
      </c>
      <c r="K37" s="8">
        <f>'[12]st-detail'!K$49</f>
        <v>0</v>
      </c>
      <c r="L37" s="8">
        <f>'[12]st-detail'!L$49</f>
        <v>0</v>
      </c>
      <c r="M37" s="8">
        <f>'[12]st-detail'!M$49</f>
        <v>0</v>
      </c>
      <c r="N37" s="22">
        <f t="shared" si="22"/>
        <v>0</v>
      </c>
    </row>
    <row r="38" spans="1:14" ht="23.25">
      <c r="A38" s="19">
        <v>2550</v>
      </c>
      <c r="B38" s="8">
        <f>'[13]st-detail'!B$49</f>
        <v>0</v>
      </c>
      <c r="C38" s="8">
        <f>'[13]st-detail'!C$49</f>
        <v>0</v>
      </c>
      <c r="D38" s="8">
        <f>'[13]st-detail'!D$49</f>
        <v>0</v>
      </c>
      <c r="E38" s="8">
        <f>'[13]st-detail'!E$49</f>
        <v>0</v>
      </c>
      <c r="F38" s="8">
        <f>'[13]st-detail'!F$49</f>
        <v>0</v>
      </c>
      <c r="G38" s="8">
        <f>'[13]st-detail'!G$49</f>
        <v>0</v>
      </c>
      <c r="H38" s="8">
        <f>'[13]st-detail'!H$49</f>
        <v>0</v>
      </c>
      <c r="I38" s="8">
        <f>'[13]st-detail'!I$49</f>
        <v>0</v>
      </c>
      <c r="J38" s="8">
        <f>'[13]st-detail'!J$49</f>
        <v>0</v>
      </c>
      <c r="K38" s="8">
        <f>'[13]st-detail'!K$49</f>
        <v>0</v>
      </c>
      <c r="L38" s="8">
        <f>'[13]st-detail'!L$49</f>
        <v>0</v>
      </c>
      <c r="M38" s="8">
        <f>'[13]st-detail'!M$49</f>
        <v>0</v>
      </c>
      <c r="N38" s="22">
        <f t="shared" si="22"/>
        <v>0</v>
      </c>
    </row>
    <row r="39" spans="1:14" ht="23.25">
      <c r="A39" s="19">
        <v>2551</v>
      </c>
      <c r="B39" s="8">
        <f>'[14]st-detail'!B$49</f>
        <v>0</v>
      </c>
      <c r="C39" s="8">
        <f>'[14]st-detail'!C$49</f>
        <v>0</v>
      </c>
      <c r="D39" s="8">
        <f>'[14]st-detail'!D$49</f>
        <v>0</v>
      </c>
      <c r="E39" s="8">
        <f>'[14]st-detail'!E$49</f>
        <v>0</v>
      </c>
      <c r="F39" s="8">
        <f>'[14]st-detail'!F$49</f>
        <v>0</v>
      </c>
      <c r="G39" s="8">
        <f>'[14]st-detail'!G$49</f>
        <v>0</v>
      </c>
      <c r="H39" s="8">
        <f>'[14]st-detail'!H$49</f>
        <v>0</v>
      </c>
      <c r="I39" s="8">
        <f>'[14]st-detail'!I$49</f>
        <v>0</v>
      </c>
      <c r="J39" s="8">
        <f>'[14]st-detail'!J$49</f>
        <v>0</v>
      </c>
      <c r="K39" s="8">
        <f>'[14]st-detail'!K$49</f>
        <v>0</v>
      </c>
      <c r="L39" s="8">
        <f>'[14]st-detail'!L$49</f>
        <v>0</v>
      </c>
      <c r="M39" s="8">
        <f>'[14]st-detail'!M$49</f>
        <v>0</v>
      </c>
      <c r="N39" s="22">
        <f aca="true" t="shared" si="23" ref="N39:N44">SUM(B39:M39)</f>
        <v>0</v>
      </c>
    </row>
    <row r="40" spans="1:14" ht="23.25">
      <c r="A40" s="19">
        <v>2552</v>
      </c>
      <c r="B40" s="8">
        <f>'[15]st-detail'!B$49</f>
        <v>0</v>
      </c>
      <c r="C40" s="8">
        <f>'[15]st-detail'!C$49</f>
        <v>0</v>
      </c>
      <c r="D40" s="8">
        <f>'[15]st-detail'!D$49</f>
        <v>0</v>
      </c>
      <c r="E40" s="8">
        <f>'[15]st-detail'!E$49</f>
        <v>0</v>
      </c>
      <c r="F40" s="8">
        <f>'[15]st-detail'!F$49</f>
        <v>0</v>
      </c>
      <c r="G40" s="8">
        <f>'[15]st-detail'!G$49</f>
        <v>0</v>
      </c>
      <c r="H40" s="8">
        <f>'[15]st-detail'!H$49</f>
        <v>0</v>
      </c>
      <c r="I40" s="8">
        <f>'[15]st-detail'!I$49</f>
        <v>0</v>
      </c>
      <c r="J40" s="8">
        <f>'[15]st-detail'!J$49</f>
        <v>0</v>
      </c>
      <c r="K40" s="8">
        <f>'[15]st-detail'!K$49</f>
        <v>0</v>
      </c>
      <c r="L40" s="8">
        <f>'[15]st-detail'!L$49</f>
        <v>0</v>
      </c>
      <c r="M40" s="8">
        <f>'[15]st-detail'!M$49</f>
        <v>0</v>
      </c>
      <c r="N40" s="22">
        <f t="shared" si="23"/>
        <v>0</v>
      </c>
    </row>
    <row r="41" spans="1:14" ht="23.25">
      <c r="A41" s="19">
        <v>2553</v>
      </c>
      <c r="B41" s="8">
        <f>'[16]st-detail'!B$49</f>
        <v>0</v>
      </c>
      <c r="C41" s="8">
        <f>'[16]st-detail'!C$49</f>
        <v>0</v>
      </c>
      <c r="D41" s="8">
        <f>'[16]st-detail'!D$49</f>
        <v>0</v>
      </c>
      <c r="E41" s="8">
        <f>'[16]st-detail'!E$49</f>
        <v>0</v>
      </c>
      <c r="F41" s="8">
        <f>'[16]st-detail'!F$49</f>
        <v>0</v>
      </c>
      <c r="G41" s="8">
        <f>'[16]st-detail'!G$49</f>
        <v>0</v>
      </c>
      <c r="H41" s="8">
        <f>'[16]st-detail'!H$49</f>
        <v>0.09090909</v>
      </c>
      <c r="I41" s="8">
        <f>'[16]st-detail'!I$49</f>
        <v>0</v>
      </c>
      <c r="J41" s="8">
        <f>'[16]st-detail'!J$49</f>
        <v>0</v>
      </c>
      <c r="K41" s="8">
        <f>'[16]st-detail'!K$49</f>
        <v>0</v>
      </c>
      <c r="L41" s="8">
        <f>'[16]st-detail'!L$49</f>
        <v>0</v>
      </c>
      <c r="M41" s="8">
        <f>'[16]st-detail'!M$49</f>
        <v>0</v>
      </c>
      <c r="N41" s="22">
        <f t="shared" si="23"/>
        <v>0.09090909</v>
      </c>
    </row>
    <row r="42" spans="1:14" ht="23.25">
      <c r="A42" s="19">
        <v>2554</v>
      </c>
      <c r="B42" s="8">
        <f>'[17]st-detail'!B$49</f>
        <v>0</v>
      </c>
      <c r="C42" s="8">
        <f>'[17]st-detail'!C$49</f>
        <v>0</v>
      </c>
      <c r="D42" s="8">
        <f>'[17]st-detail'!D$49</f>
        <v>0</v>
      </c>
      <c r="E42" s="8">
        <f>'[17]st-detail'!E$49</f>
        <v>0</v>
      </c>
      <c r="F42" s="8">
        <f>'[17]st-detail'!F$49</f>
        <v>0</v>
      </c>
      <c r="G42" s="8">
        <f>'[17]st-detail'!G$49</f>
        <v>0</v>
      </c>
      <c r="H42" s="8">
        <f>'[17]st-detail'!H$49</f>
        <v>0</v>
      </c>
      <c r="I42" s="8">
        <f>'[17]st-detail'!I$49</f>
        <v>0</v>
      </c>
      <c r="J42" s="8">
        <f>'[17]st-detail'!J$49</f>
        <v>0</v>
      </c>
      <c r="K42" s="8">
        <f>'[17]st-detail'!K$49</f>
        <v>0</v>
      </c>
      <c r="L42" s="8">
        <f>'[17]st-detail'!L$49</f>
        <v>0</v>
      </c>
      <c r="M42" s="8">
        <f>'[17]st-detail'!M$49</f>
        <v>0.02500509</v>
      </c>
      <c r="N42" s="22">
        <f t="shared" si="23"/>
        <v>0.02500509</v>
      </c>
    </row>
    <row r="43" spans="1:14" s="68" customFormat="1" ht="23.25">
      <c r="A43" s="19">
        <v>2555</v>
      </c>
      <c r="B43" s="8">
        <f>'[18]st-detail'!B$49</f>
        <v>0</v>
      </c>
      <c r="C43" s="8">
        <f>'[18]st-detail'!C$49</f>
        <v>0</v>
      </c>
      <c r="D43" s="8">
        <f>'[18]st-detail'!D$49</f>
        <v>0</v>
      </c>
      <c r="E43" s="8">
        <f>'[18]st-detail'!E$49</f>
        <v>0</v>
      </c>
      <c r="F43" s="8">
        <f>'[18]st-detail'!F$49</f>
        <v>0</v>
      </c>
      <c r="G43" s="8">
        <f>'[18]st-detail'!G$49</f>
        <v>0</v>
      </c>
      <c r="H43" s="8">
        <f>'[18]st-detail'!H$49</f>
        <v>0</v>
      </c>
      <c r="I43" s="8">
        <f>'[18]st-detail'!I$49</f>
        <v>0</v>
      </c>
      <c r="J43" s="8">
        <f>'[18]st-detail'!J$49</f>
        <v>0</v>
      </c>
      <c r="K43" s="8">
        <f>'[18]st-detail'!K$49</f>
        <v>0</v>
      </c>
      <c r="L43" s="8">
        <f>'[18]st-detail'!L$49</f>
        <v>0</v>
      </c>
      <c r="M43" s="8">
        <f>'[18]st-detail'!M$49</f>
        <v>0</v>
      </c>
      <c r="N43" s="22">
        <f t="shared" si="23"/>
        <v>0</v>
      </c>
    </row>
    <row r="44" spans="1:25" s="68" customFormat="1" ht="23.25">
      <c r="A44" s="20">
        <v>2556</v>
      </c>
      <c r="B44" s="9">
        <f>'[19]st-detail'!B$49</f>
        <v>0</v>
      </c>
      <c r="C44" s="9">
        <f>'[19]st-detail'!C$49</f>
        <v>0</v>
      </c>
      <c r="D44" s="9">
        <f>'[19]st-detail'!D$49</f>
        <v>0</v>
      </c>
      <c r="E44" s="9">
        <f>'[19]st-detail'!E$49</f>
        <v>0</v>
      </c>
      <c r="F44" s="9">
        <f>'[19]st-detail'!F$49</f>
        <v>0</v>
      </c>
      <c r="G44" s="9">
        <f>'[19]st-detail'!G$49</f>
        <v>0</v>
      </c>
      <c r="H44" s="9">
        <f>'[19]st-detail'!H$49</f>
        <v>0</v>
      </c>
      <c r="I44" s="9">
        <f>'[19]st-detail'!I$49</f>
        <v>0</v>
      </c>
      <c r="J44" s="9">
        <f>'[19]st-detail'!J$49</f>
        <v>0</v>
      </c>
      <c r="K44" s="9">
        <f>'[19]st-detail'!K$49</f>
        <v>0</v>
      </c>
      <c r="L44" s="9">
        <f>'[19]st-detail'!L$49</f>
        <v>0</v>
      </c>
      <c r="M44" s="9">
        <f>'[19]st-detail'!M$49</f>
        <v>0</v>
      </c>
      <c r="N44" s="23">
        <f t="shared" si="23"/>
        <v>0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2:14" ht="23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1"/>
    </row>
    <row r="46" spans="1:14" ht="23.25">
      <c r="A46" s="2" t="s">
        <v>65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</row>
    <row r="47" spans="1:14" ht="23.25">
      <c r="A47" s="14">
        <v>2538</v>
      </c>
      <c r="B47" s="6">
        <f>'[1]st-detail'!B60</f>
        <v>0.5</v>
      </c>
      <c r="C47" s="6">
        <f>'[1]st-detail'!C60</f>
        <v>1.24</v>
      </c>
      <c r="D47" s="6">
        <f>'[1]st-detail'!D60</f>
        <v>1.07</v>
      </c>
      <c r="E47" s="6">
        <f>'[1]st-detail'!E60</f>
        <v>0.43</v>
      </c>
      <c r="F47" s="6">
        <f>'[1]st-detail'!F60</f>
        <v>0.32</v>
      </c>
      <c r="G47" s="6">
        <f>'[1]st-detail'!G60</f>
        <v>1.42</v>
      </c>
      <c r="H47" s="6">
        <f>'[1]st-detail'!H60</f>
        <v>1.41</v>
      </c>
      <c r="I47" s="6">
        <f>'[1]st-detail'!I60</f>
        <v>1.8</v>
      </c>
      <c r="J47" s="6">
        <f>'[1]st-detail'!J60</f>
        <v>0.68</v>
      </c>
      <c r="K47" s="6">
        <f>'[1]st-detail'!K60</f>
        <v>0.28</v>
      </c>
      <c r="L47" s="6">
        <f>'[1]st-detail'!L60</f>
        <v>0.8</v>
      </c>
      <c r="M47" s="6">
        <f>'[1]st-detail'!M60</f>
        <v>0.56</v>
      </c>
      <c r="N47" s="21">
        <f aca="true" t="shared" si="24" ref="N47:N59">SUM(B47:M47)</f>
        <v>10.510000000000002</v>
      </c>
    </row>
    <row r="48" spans="1:14" ht="23.25">
      <c r="A48" s="19">
        <v>2539</v>
      </c>
      <c r="B48" s="8">
        <f>'[2]st-detail'!B60</f>
        <v>0.81</v>
      </c>
      <c r="C48" s="8">
        <f>'[2]st-detail'!C60</f>
        <v>2.698</v>
      </c>
      <c r="D48" s="8">
        <f>'[2]st-detail'!D60</f>
        <v>1.41</v>
      </c>
      <c r="E48" s="8">
        <f>'[2]st-detail'!E60</f>
        <v>0.12</v>
      </c>
      <c r="F48" s="8">
        <f>'[2]st-detail'!F60</f>
        <v>0.26</v>
      </c>
      <c r="G48" s="8">
        <f>'[2]st-detail'!G60</f>
        <v>1.4</v>
      </c>
      <c r="H48" s="8">
        <f>'[2]st-detail'!H60</f>
        <v>0.897</v>
      </c>
      <c r="I48" s="8">
        <f>'[2]st-detail'!I60</f>
        <v>0.33</v>
      </c>
      <c r="J48" s="8">
        <f>'[2]st-detail'!J60</f>
        <v>0.7</v>
      </c>
      <c r="K48" s="8">
        <f>'[2]st-detail'!K60</f>
        <v>0.32</v>
      </c>
      <c r="L48" s="8">
        <f>'[2]st-detail'!L60</f>
        <v>0.138</v>
      </c>
      <c r="M48" s="8">
        <f>'[2]st-detail'!M60</f>
        <v>1.12</v>
      </c>
      <c r="N48" s="22">
        <f t="shared" si="24"/>
        <v>10.203</v>
      </c>
    </row>
    <row r="49" spans="1:14" ht="23.25">
      <c r="A49" s="19">
        <v>2540</v>
      </c>
      <c r="B49" s="8">
        <f>'[3]st-detail'!B64</f>
        <v>0.97</v>
      </c>
      <c r="C49" s="8">
        <f>'[3]st-detail'!C64</f>
        <v>0.46</v>
      </c>
      <c r="D49" s="8">
        <f>'[3]st-detail'!D64</f>
        <v>1.6</v>
      </c>
      <c r="E49" s="8">
        <f>'[3]st-detail'!E64</f>
        <v>2.63</v>
      </c>
      <c r="F49" s="8">
        <f>'[3]st-detail'!F64</f>
        <v>0.16</v>
      </c>
      <c r="G49" s="8">
        <f>'[3]st-detail'!G64</f>
        <v>1.472</v>
      </c>
      <c r="H49" s="8">
        <f>'[3]st-detail'!H64</f>
        <v>8.361</v>
      </c>
      <c r="I49" s="8">
        <f>'[3]st-detail'!I64</f>
        <v>0.408</v>
      </c>
      <c r="J49" s="8">
        <f>'[3]st-detail'!J64</f>
        <v>1.359</v>
      </c>
      <c r="K49" s="8">
        <f>'[3]st-detail'!K64</f>
        <v>0.5</v>
      </c>
      <c r="L49" s="8">
        <f>'[3]st-detail'!L64</f>
        <v>0.36</v>
      </c>
      <c r="M49" s="8">
        <f>'[3]st-detail'!M64</f>
        <v>0.1</v>
      </c>
      <c r="N49" s="22">
        <f t="shared" si="24"/>
        <v>18.380000000000003</v>
      </c>
    </row>
    <row r="50" spans="1:14" ht="23.25">
      <c r="A50" s="19">
        <v>2541</v>
      </c>
      <c r="B50" s="8">
        <f>'[4]st-detail'!B67</f>
        <v>0</v>
      </c>
      <c r="C50" s="8">
        <f>'[4]st-detail'!C67</f>
        <v>0.02</v>
      </c>
      <c r="D50" s="8">
        <f>'[4]st-detail'!D67</f>
        <v>0.52</v>
      </c>
      <c r="E50" s="8">
        <f>'[4]st-detail'!E67</f>
        <v>0</v>
      </c>
      <c r="F50" s="8">
        <f>'[4]st-detail'!F67</f>
        <v>0.03</v>
      </c>
      <c r="G50" s="8">
        <f>'[4]st-detail'!G67</f>
        <v>0.038</v>
      </c>
      <c r="H50" s="8">
        <f>'[4]st-detail'!H67</f>
        <v>0.52</v>
      </c>
      <c r="I50" s="8">
        <f>'[4]st-detail'!I67</f>
        <v>0</v>
      </c>
      <c r="J50" s="8">
        <f>'[4]st-detail'!J67</f>
        <v>0.09</v>
      </c>
      <c r="K50" s="8">
        <f>'[4]st-detail'!K67</f>
        <v>0.18</v>
      </c>
      <c r="L50" s="8">
        <f>'[4]st-detail'!L67</f>
        <v>0.09</v>
      </c>
      <c r="M50" s="8">
        <f>'[4]st-detail'!M67</f>
        <v>0.19</v>
      </c>
      <c r="N50" s="22">
        <f t="shared" si="24"/>
        <v>1.6780000000000002</v>
      </c>
    </row>
    <row r="51" spans="1:14" ht="23.25">
      <c r="A51" s="19">
        <v>2542</v>
      </c>
      <c r="B51" s="8">
        <f>'[5]st-detail'!B69</f>
        <v>0.41</v>
      </c>
      <c r="C51" s="8">
        <f>'[5]st-detail'!C69</f>
        <v>0.27</v>
      </c>
      <c r="D51" s="8">
        <f>'[5]st-detail'!D69</f>
        <v>0.13</v>
      </c>
      <c r="E51" s="8">
        <f>'[5]st-detail'!E69</f>
        <v>0</v>
      </c>
      <c r="F51" s="8">
        <f>'[5]st-detail'!F69</f>
        <v>0.22</v>
      </c>
      <c r="G51" s="8">
        <f>'[5]st-detail'!G69</f>
        <v>0.52</v>
      </c>
      <c r="H51" s="8">
        <f>'[5]st-detail'!H69</f>
        <v>0</v>
      </c>
      <c r="I51" s="8">
        <f>'[5]st-detail'!I69</f>
        <v>0.22</v>
      </c>
      <c r="J51" s="8">
        <f>'[5]st-detail'!J69</f>
        <v>0</v>
      </c>
      <c r="K51" s="8">
        <f>'[5]st-detail'!K69</f>
        <v>0.07</v>
      </c>
      <c r="L51" s="8">
        <f>'[5]st-detail'!L69</f>
        <v>0.22</v>
      </c>
      <c r="M51" s="8">
        <f>'[5]st-detail'!M69</f>
        <v>0.05</v>
      </c>
      <c r="N51" s="22">
        <f t="shared" si="24"/>
        <v>2.11</v>
      </c>
    </row>
    <row r="52" spans="1:14" ht="23.25">
      <c r="A52" s="19">
        <v>2543</v>
      </c>
      <c r="B52" s="8">
        <f>'[6]st-detail'!B69</f>
        <v>0.25</v>
      </c>
      <c r="C52" s="8">
        <f>'[6]st-detail'!C69</f>
        <v>0</v>
      </c>
      <c r="D52" s="8">
        <f>'[6]st-detail'!D69</f>
        <v>1.15</v>
      </c>
      <c r="E52" s="8">
        <f>'[6]st-detail'!E69</f>
        <v>0.34</v>
      </c>
      <c r="F52" s="8">
        <f>'[6]st-detail'!F69</f>
        <v>0.32</v>
      </c>
      <c r="G52" s="8">
        <f>'[6]st-detail'!G69</f>
        <v>0.03</v>
      </c>
      <c r="H52" s="8">
        <f>'[6]st-detail'!H69</f>
        <v>0.07</v>
      </c>
      <c r="I52" s="8">
        <f>'[6]st-detail'!I69</f>
        <v>0</v>
      </c>
      <c r="J52" s="8">
        <f>'[6]st-detail'!J69</f>
        <v>0.02</v>
      </c>
      <c r="K52" s="8">
        <f>'[6]st-detail'!K69</f>
        <v>0.2</v>
      </c>
      <c r="L52" s="8">
        <f>'[6]st-detail'!L69</f>
        <v>0</v>
      </c>
      <c r="M52" s="8">
        <f>'[6]st-detail'!M69</f>
        <v>0.28</v>
      </c>
      <c r="N52" s="22">
        <f t="shared" si="24"/>
        <v>2.66</v>
      </c>
    </row>
    <row r="53" spans="1:14" ht="23.25">
      <c r="A53" s="19">
        <v>2544</v>
      </c>
      <c r="B53" s="8">
        <f>'[8]st-detail'!B68</f>
        <v>0</v>
      </c>
      <c r="C53" s="8">
        <f>'[8]st-detail'!C68</f>
        <v>0.32</v>
      </c>
      <c r="D53" s="8">
        <f>'[8]st-detail'!D68</f>
        <v>0.01</v>
      </c>
      <c r="E53" s="8">
        <f>'[8]st-detail'!E68</f>
        <v>0.11</v>
      </c>
      <c r="F53" s="8">
        <f>'[8]st-detail'!F68</f>
        <v>0.22</v>
      </c>
      <c r="G53" s="8">
        <f>'[8]st-detail'!G68</f>
        <v>0.02</v>
      </c>
      <c r="H53" s="8">
        <f>'[8]st-detail'!H68</f>
        <v>0.13</v>
      </c>
      <c r="I53" s="8">
        <f>'[8]st-detail'!I68</f>
        <v>0.16</v>
      </c>
      <c r="J53" s="8">
        <f>'[8]st-detail'!J68</f>
        <v>0.82</v>
      </c>
      <c r="K53" s="8">
        <f>'[8]st-detail'!K68</f>
        <v>1.07</v>
      </c>
      <c r="L53" s="8">
        <f>'[8]st-detail'!L68</f>
        <v>0</v>
      </c>
      <c r="M53" s="8">
        <f>'[8]st-detail'!M68</f>
        <v>0.26</v>
      </c>
      <c r="N53" s="22">
        <f t="shared" si="24"/>
        <v>3.12</v>
      </c>
    </row>
    <row r="54" spans="1:14" ht="23.25">
      <c r="A54" s="19">
        <v>2545</v>
      </c>
      <c r="B54" s="8">
        <f>'[7]st-detail'!B$70</f>
        <v>0.2</v>
      </c>
      <c r="C54" s="8">
        <f>'[7]st-detail'!C70</f>
        <v>0.07</v>
      </c>
      <c r="D54" s="8">
        <f>'[7]st-detail'!D70</f>
        <v>0.27</v>
      </c>
      <c r="E54" s="8">
        <f>'[7]st-detail'!E70</f>
        <v>0.15</v>
      </c>
      <c r="F54" s="8">
        <f>'[7]st-detail'!F70</f>
        <v>0.05</v>
      </c>
      <c r="G54" s="8">
        <f>'[7]st-detail'!G70</f>
        <v>0.2</v>
      </c>
      <c r="H54" s="8">
        <f>'[7]st-detail'!H70</f>
        <v>0.01</v>
      </c>
      <c r="I54" s="8">
        <f>'[7]st-detail'!I70</f>
        <v>0.7</v>
      </c>
      <c r="J54" s="8">
        <f>'[7]st-detail'!J70</f>
        <v>0.15</v>
      </c>
      <c r="K54" s="8">
        <f>'[7]st-detail'!K70</f>
        <v>0.18</v>
      </c>
      <c r="L54" s="8">
        <f>'[7]st-detail'!L70</f>
        <v>0.05</v>
      </c>
      <c r="M54" s="8">
        <f>'[7]st-detail'!M70</f>
        <v>0.16</v>
      </c>
      <c r="N54" s="22">
        <f t="shared" si="24"/>
        <v>2.19</v>
      </c>
    </row>
    <row r="55" spans="1:14" ht="23.25">
      <c r="A55" s="19">
        <v>2546</v>
      </c>
      <c r="B55" s="8">
        <f>'[10]st-detail'!B$76</f>
        <v>0.06738</v>
      </c>
      <c r="C55" s="8">
        <f>'[10]st-detail'!C$76</f>
        <v>0.617588</v>
      </c>
      <c r="D55" s="8">
        <f>'[10]st-detail'!D$76</f>
        <v>0.407926</v>
      </c>
      <c r="E55" s="8">
        <f>'[10]st-detail'!E$76</f>
        <v>0.552649</v>
      </c>
      <c r="F55" s="8">
        <f>'[10]st-detail'!F$76</f>
        <v>0.295128</v>
      </c>
      <c r="G55" s="8">
        <f>'[10]st-detail'!G$76</f>
        <v>1.574584</v>
      </c>
      <c r="H55" s="8">
        <f>'[10]st-detail'!H$76</f>
        <v>0.124288</v>
      </c>
      <c r="I55" s="8">
        <f>'[10]st-detail'!I$76</f>
        <v>0.291202</v>
      </c>
      <c r="J55" s="8">
        <f>'[10]st-detail'!J$76</f>
        <v>0.125795</v>
      </c>
      <c r="K55" s="8">
        <f>'[10]st-detail'!K$76</f>
        <v>5.044816</v>
      </c>
      <c r="L55" s="8">
        <f>'[10]st-detail'!L$76</f>
        <v>3.599965</v>
      </c>
      <c r="M55" s="8">
        <f>'[10]st-detail'!M$76</f>
        <v>0.168887</v>
      </c>
      <c r="N55" s="22">
        <f t="shared" si="24"/>
        <v>12.870208</v>
      </c>
    </row>
    <row r="56" spans="1:14" ht="23.25">
      <c r="A56" s="19">
        <v>2547</v>
      </c>
      <c r="B56" s="8">
        <f>'[9]st-detail'!B$76</f>
        <v>0.272505</v>
      </c>
      <c r="C56" s="8">
        <f>'[9]st-detail'!C$76</f>
        <v>0.331365</v>
      </c>
      <c r="D56" s="8">
        <f>'[9]st-detail'!D$76</f>
        <v>0.291485</v>
      </c>
      <c r="E56" s="8">
        <f>'[9]st-detail'!E$76</f>
        <v>0.135396</v>
      </c>
      <c r="F56" s="8">
        <f>'[9]st-detail'!F$76</f>
        <v>0.18661</v>
      </c>
      <c r="G56" s="8">
        <f>'[9]st-detail'!G$76</f>
        <v>0.074227</v>
      </c>
      <c r="H56" s="8">
        <f>'[9]st-detail'!H$76</f>
        <v>0.047642</v>
      </c>
      <c r="I56" s="8">
        <f>'[9]st-detail'!I$76</f>
        <v>0.001047</v>
      </c>
      <c r="J56" s="8">
        <f>'[9]st-detail'!J$76</f>
        <v>0</v>
      </c>
      <c r="K56" s="8">
        <f>'[9]st-detail'!K$76</f>
        <v>0</v>
      </c>
      <c r="L56" s="8">
        <f>'[9]st-detail'!L$76</f>
        <v>0</v>
      </c>
      <c r="M56" s="8">
        <f>'[9]st-detail'!M$76</f>
        <v>0</v>
      </c>
      <c r="N56" s="22">
        <f t="shared" si="24"/>
        <v>1.340277</v>
      </c>
    </row>
    <row r="57" spans="1:14" ht="23.25">
      <c r="A57" s="19">
        <v>2548</v>
      </c>
      <c r="B57" s="8">
        <f>'[11]st-detail'!B$76</f>
        <v>0</v>
      </c>
      <c r="C57" s="8">
        <f>'[11]st-detail'!C$76</f>
        <v>0</v>
      </c>
      <c r="D57" s="8">
        <f>'[11]st-detail'!D$76</f>
        <v>0</v>
      </c>
      <c r="E57" s="8">
        <f>'[11]st-detail'!E$76</f>
        <v>0.012907</v>
      </c>
      <c r="F57" s="8">
        <f>'[11]st-detail'!F$76</f>
        <v>0.011885</v>
      </c>
      <c r="G57" s="8">
        <f>'[11]st-detail'!G$76</f>
        <v>0</v>
      </c>
      <c r="H57" s="8">
        <f>'[11]st-detail'!H$76</f>
        <v>0</v>
      </c>
      <c r="I57" s="8">
        <f>'[11]st-detail'!I$76</f>
        <v>0</v>
      </c>
      <c r="J57" s="8">
        <f>'[11]st-detail'!J$76</f>
        <v>0</v>
      </c>
      <c r="K57" s="8">
        <f>'[11]st-detail'!K$76</f>
        <v>0</v>
      </c>
      <c r="L57" s="8">
        <f>'[11]st-detail'!L$76</f>
        <v>0</v>
      </c>
      <c r="M57" s="8">
        <f>'[11]st-detail'!M$76</f>
        <v>0</v>
      </c>
      <c r="N57" s="22">
        <f t="shared" si="24"/>
        <v>0.024792</v>
      </c>
    </row>
    <row r="58" spans="1:14" ht="23.25">
      <c r="A58" s="19">
        <v>2549</v>
      </c>
      <c r="B58" s="8">
        <f>'[12]st-detail'!B$76</f>
        <v>0</v>
      </c>
      <c r="C58" s="8">
        <f>'[12]st-detail'!C$76</f>
        <v>0</v>
      </c>
      <c r="D58" s="8">
        <f>'[12]st-detail'!D$76</f>
        <v>0</v>
      </c>
      <c r="E58" s="8">
        <f>'[12]st-detail'!E$76</f>
        <v>0</v>
      </c>
      <c r="F58" s="8">
        <f>'[12]st-detail'!F$76</f>
        <v>0</v>
      </c>
      <c r="G58" s="8">
        <f>'[12]st-detail'!G$76</f>
        <v>0</v>
      </c>
      <c r="H58" s="8">
        <f>'[12]st-detail'!H$76</f>
        <v>0</v>
      </c>
      <c r="I58" s="8">
        <f>'[12]st-detail'!I$76</f>
        <v>0</v>
      </c>
      <c r="J58" s="8">
        <f>'[12]st-detail'!J$76</f>
        <v>0</v>
      </c>
      <c r="K58" s="8">
        <f>'[12]st-detail'!K$76</f>
        <v>0</v>
      </c>
      <c r="L58" s="8">
        <f>'[12]st-detail'!L$76</f>
        <v>0</v>
      </c>
      <c r="M58" s="8">
        <f>'[12]st-detail'!M$76</f>
        <v>0</v>
      </c>
      <c r="N58" s="22">
        <f t="shared" si="24"/>
        <v>0</v>
      </c>
    </row>
    <row r="59" spans="1:14" ht="23.25">
      <c r="A59" s="19">
        <v>2550</v>
      </c>
      <c r="B59" s="8">
        <f>'[13]st-detail'!B$76</f>
        <v>0</v>
      </c>
      <c r="C59" s="8">
        <f>'[13]st-detail'!C$76</f>
        <v>0</v>
      </c>
      <c r="D59" s="8">
        <f>'[13]st-detail'!D$76</f>
        <v>0</v>
      </c>
      <c r="E59" s="8">
        <f>'[13]st-detail'!E$76</f>
        <v>0</v>
      </c>
      <c r="F59" s="8">
        <f>'[13]st-detail'!F$76</f>
        <v>0</v>
      </c>
      <c r="G59" s="8">
        <f>'[13]st-detail'!G$76</f>
        <v>0</v>
      </c>
      <c r="H59" s="8">
        <f>'[13]st-detail'!H$76</f>
        <v>0</v>
      </c>
      <c r="I59" s="8">
        <f>'[13]st-detail'!I$76</f>
        <v>0</v>
      </c>
      <c r="J59" s="8">
        <f>'[13]st-detail'!J$76</f>
        <v>0</v>
      </c>
      <c r="K59" s="8">
        <f>'[13]st-detail'!K$76</f>
        <v>0</v>
      </c>
      <c r="L59" s="8">
        <f>'[13]st-detail'!L$76</f>
        <v>0</v>
      </c>
      <c r="M59" s="8">
        <f>'[13]st-detail'!M$76</f>
        <v>0</v>
      </c>
      <c r="N59" s="22">
        <f t="shared" si="24"/>
        <v>0</v>
      </c>
    </row>
    <row r="60" spans="1:14" ht="23.25">
      <c r="A60" s="19">
        <v>2551</v>
      </c>
      <c r="B60" s="8">
        <f>'[14]st-detail'!B$76</f>
        <v>0</v>
      </c>
      <c r="C60" s="8">
        <f>'[14]st-detail'!C$76</f>
        <v>0</v>
      </c>
      <c r="D60" s="8">
        <f>'[14]st-detail'!D$76</f>
        <v>0</v>
      </c>
      <c r="E60" s="8">
        <f>'[14]st-detail'!E$76</f>
        <v>0</v>
      </c>
      <c r="F60" s="8">
        <f>'[14]st-detail'!F$76</f>
        <v>0</v>
      </c>
      <c r="G60" s="8">
        <f>'[14]st-detail'!G$76</f>
        <v>0</v>
      </c>
      <c r="H60" s="8">
        <f>'[14]st-detail'!H$76</f>
        <v>0</v>
      </c>
      <c r="I60" s="8">
        <f>'[14]st-detail'!I$76</f>
        <v>0</v>
      </c>
      <c r="J60" s="8">
        <f>'[14]st-detail'!J$76</f>
        <v>0</v>
      </c>
      <c r="K60" s="8">
        <f>'[14]st-detail'!K$76</f>
        <v>0</v>
      </c>
      <c r="L60" s="8">
        <f>'[14]st-detail'!L$76</f>
        <v>0</v>
      </c>
      <c r="M60" s="8">
        <f>'[14]st-detail'!M$76</f>
        <v>0</v>
      </c>
      <c r="N60" s="22">
        <f aca="true" t="shared" si="25" ref="N60:N65">SUM(B60:M60)</f>
        <v>0</v>
      </c>
    </row>
    <row r="61" spans="1:14" ht="23.25">
      <c r="A61" s="19">
        <v>2552</v>
      </c>
      <c r="B61" s="8">
        <f>'[15]st-detail'!B$76</f>
        <v>0</v>
      </c>
      <c r="C61" s="8">
        <f>'[15]st-detail'!C$76</f>
        <v>0</v>
      </c>
      <c r="D61" s="8">
        <f>'[15]st-detail'!D$76</f>
        <v>0</v>
      </c>
      <c r="E61" s="8">
        <f>'[15]st-detail'!E$76</f>
        <v>0</v>
      </c>
      <c r="F61" s="8">
        <f>'[15]st-detail'!F$76</f>
        <v>0</v>
      </c>
      <c r="G61" s="8">
        <f>'[15]st-detail'!G$76</f>
        <v>0</v>
      </c>
      <c r="H61" s="8">
        <f>'[15]st-detail'!H$76</f>
        <v>0</v>
      </c>
      <c r="I61" s="8">
        <f>'[15]st-detail'!I$76</f>
        <v>0</v>
      </c>
      <c r="J61" s="8">
        <f>'[15]st-detail'!J$76</f>
        <v>0</v>
      </c>
      <c r="K61" s="8">
        <f>'[15]st-detail'!K$76</f>
        <v>0</v>
      </c>
      <c r="L61" s="8">
        <f>'[15]st-detail'!L$76</f>
        <v>0</v>
      </c>
      <c r="M61" s="8">
        <f>'[15]st-detail'!M$76</f>
        <v>0</v>
      </c>
      <c r="N61" s="22">
        <f t="shared" si="25"/>
        <v>0</v>
      </c>
    </row>
    <row r="62" spans="1:14" ht="23.25">
      <c r="A62" s="19">
        <v>2553</v>
      </c>
      <c r="B62" s="8">
        <f>'[16]st-detail'!B$76</f>
        <v>0</v>
      </c>
      <c r="C62" s="8">
        <f>'[16]st-detail'!C$76</f>
        <v>0</v>
      </c>
      <c r="D62" s="8">
        <f>'[16]st-detail'!D$76</f>
        <v>0.008027</v>
      </c>
      <c r="E62" s="8">
        <f>'[16]st-detail'!E$76</f>
        <v>0</v>
      </c>
      <c r="F62" s="8">
        <f>'[16]st-detail'!F$76</f>
        <v>0</v>
      </c>
      <c r="G62" s="8">
        <f>'[16]st-detail'!G$76</f>
        <v>0</v>
      </c>
      <c r="H62" s="8">
        <f>'[16]st-detail'!H$76</f>
        <v>0.007627</v>
      </c>
      <c r="I62" s="8">
        <f>'[16]st-detail'!I$76</f>
        <v>0</v>
      </c>
      <c r="J62" s="8">
        <f>'[16]st-detail'!J$76</f>
        <v>0</v>
      </c>
      <c r="K62" s="8">
        <f>'[16]st-detail'!K$76</f>
        <v>0</v>
      </c>
      <c r="L62" s="8">
        <f>'[16]st-detail'!L$76</f>
        <v>0</v>
      </c>
      <c r="M62" s="8">
        <f>'[16]st-detail'!M$76</f>
        <v>0</v>
      </c>
      <c r="N62" s="22">
        <f t="shared" si="25"/>
        <v>0.015654</v>
      </c>
    </row>
    <row r="63" spans="1:14" ht="23.25">
      <c r="A63" s="19">
        <v>2554</v>
      </c>
      <c r="B63" s="8">
        <f>'[17]st-detail'!B$76</f>
        <v>0</v>
      </c>
      <c r="C63" s="8">
        <f>'[17]st-detail'!C$76</f>
        <v>0</v>
      </c>
      <c r="D63" s="8">
        <f>'[17]st-detail'!D$76</f>
        <v>0</v>
      </c>
      <c r="E63" s="8">
        <f>'[17]st-detail'!E$76</f>
        <v>0</v>
      </c>
      <c r="F63" s="8">
        <f>'[17]st-detail'!F$76</f>
        <v>0</v>
      </c>
      <c r="G63" s="8">
        <f>'[17]st-detail'!G$76</f>
        <v>0</v>
      </c>
      <c r="H63" s="8">
        <f>'[17]st-detail'!H$76</f>
        <v>0</v>
      </c>
      <c r="I63" s="8">
        <f>'[17]st-detail'!I$76</f>
        <v>0</v>
      </c>
      <c r="J63" s="8">
        <f>'[17]st-detail'!J$76</f>
        <v>0</v>
      </c>
      <c r="K63" s="8">
        <f>'[17]st-detail'!K$76</f>
        <v>0</v>
      </c>
      <c r="L63" s="8">
        <f>'[17]st-detail'!L$76</f>
        <v>0</v>
      </c>
      <c r="M63" s="8">
        <f>'[17]st-detail'!M$76</f>
        <v>0</v>
      </c>
      <c r="N63" s="22">
        <f t="shared" si="25"/>
        <v>0</v>
      </c>
    </row>
    <row r="64" spans="1:14" s="68" customFormat="1" ht="23.25">
      <c r="A64" s="19">
        <v>2555</v>
      </c>
      <c r="B64" s="8">
        <f>'[18]st-detail'!B$76</f>
        <v>0</v>
      </c>
      <c r="C64" s="8">
        <f>'[18]st-detail'!C$76</f>
        <v>0.012522</v>
      </c>
      <c r="D64" s="8">
        <f>'[18]st-detail'!D$76</f>
        <v>0</v>
      </c>
      <c r="E64" s="8">
        <f>'[18]st-detail'!E$76</f>
        <v>0</v>
      </c>
      <c r="F64" s="8">
        <f>'[18]st-detail'!F$76</f>
        <v>0</v>
      </c>
      <c r="G64" s="8">
        <f>'[18]st-detail'!G$76</f>
        <v>0</v>
      </c>
      <c r="H64" s="8">
        <f>'[18]st-detail'!H$76</f>
        <v>0</v>
      </c>
      <c r="I64" s="8">
        <f>'[18]st-detail'!I$76</f>
        <v>0</v>
      </c>
      <c r="J64" s="8">
        <f>'[18]st-detail'!J$76</f>
        <v>0</v>
      </c>
      <c r="K64" s="8">
        <f>'[18]st-detail'!K$76</f>
        <v>0</v>
      </c>
      <c r="L64" s="8">
        <f>'[18]st-detail'!L$76</f>
        <v>0.013608</v>
      </c>
      <c r="M64" s="8">
        <f>'[18]st-detail'!M$76</f>
        <v>0</v>
      </c>
      <c r="N64" s="22">
        <f t="shared" si="25"/>
        <v>0.02613</v>
      </c>
    </row>
    <row r="65" spans="1:25" s="68" customFormat="1" ht="23.25">
      <c r="A65" s="20">
        <v>2556</v>
      </c>
      <c r="B65" s="9">
        <f>'[19]st-detail'!B$76</f>
        <v>0</v>
      </c>
      <c r="C65" s="9">
        <f>'[19]st-detail'!C$76</f>
        <v>0</v>
      </c>
      <c r="D65" s="9">
        <f>'[19]st-detail'!D$76</f>
        <v>0.00072</v>
      </c>
      <c r="E65" s="9">
        <f>'[19]st-detail'!E$76</f>
        <v>0</v>
      </c>
      <c r="F65" s="9">
        <f>'[19]st-detail'!F$76</f>
        <v>0</v>
      </c>
      <c r="G65" s="9">
        <f>'[19]st-detail'!G$76</f>
        <v>0</v>
      </c>
      <c r="H65" s="9">
        <f>'[19]st-detail'!H$76</f>
        <v>0.000664</v>
      </c>
      <c r="I65" s="9">
        <f>'[19]st-detail'!I$76</f>
        <v>0</v>
      </c>
      <c r="J65" s="9">
        <f>'[19]st-detail'!J$76</f>
        <v>0.000172</v>
      </c>
      <c r="K65" s="9">
        <f>'[19]st-detail'!K$76</f>
        <v>0</v>
      </c>
      <c r="L65" s="9">
        <f>'[19]st-detail'!L$76</f>
        <v>0</v>
      </c>
      <c r="M65" s="9">
        <f>'[19]st-detail'!M$76</f>
        <v>0</v>
      </c>
      <c r="N65" s="23">
        <f t="shared" si="25"/>
        <v>0.001556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111" ht="23.25">
      <c r="A111" s="20">
        <v>2547</v>
      </c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zoomScale="75" zoomScaleNormal="75" zoomScalePageLayoutView="0" workbookViewId="0" topLeftCell="A1">
      <selection activeCell="O1" sqref="O1:Q16384"/>
    </sheetView>
  </sheetViews>
  <sheetFormatPr defaultColWidth="9.33203125" defaultRowHeight="21"/>
  <cols>
    <col min="1" max="1" width="22.16015625" style="0" customWidth="1"/>
  </cols>
  <sheetData>
    <row r="1" spans="1:14" ht="30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5"/>
    </row>
    <row r="5" spans="1:14" ht="23.25">
      <c r="A5" s="42">
        <v>2545</v>
      </c>
      <c r="B5" s="6">
        <f>'[7]st-detail'!B$22</f>
        <v>0</v>
      </c>
      <c r="C5" s="43">
        <f>'[7]st-detail'!C22</f>
        <v>0</v>
      </c>
      <c r="D5" s="6">
        <f>'[7]st-detail'!D22</f>
        <v>0</v>
      </c>
      <c r="E5" s="6">
        <f>'[7]st-detail'!E22</f>
        <v>0</v>
      </c>
      <c r="F5" s="6">
        <f>'[7]st-detail'!F22</f>
        <v>0.48</v>
      </c>
      <c r="G5" s="6">
        <f>'[7]st-detail'!G22</f>
        <v>1.15</v>
      </c>
      <c r="H5" s="6">
        <f>'[7]st-detail'!H22</f>
        <v>4.6</v>
      </c>
      <c r="I5" s="6">
        <f>'[7]st-detail'!I22</f>
        <v>1.83</v>
      </c>
      <c r="J5" s="6">
        <f>'[7]st-detail'!J22</f>
        <v>3.68</v>
      </c>
      <c r="K5" s="6">
        <f>'[7]st-detail'!K22</f>
        <v>0.57</v>
      </c>
      <c r="L5" s="6">
        <f>'[7]st-detail'!L22</f>
        <v>0.78</v>
      </c>
      <c r="M5" s="44">
        <f>'[7]st-detail'!M22</f>
        <v>1.67</v>
      </c>
      <c r="N5" s="21">
        <f aca="true" t="shared" si="0" ref="N5:N10">SUM(B5:M5)</f>
        <v>14.759999999999998</v>
      </c>
    </row>
    <row r="6" spans="1:14" ht="23.25">
      <c r="A6" s="19">
        <v>2546</v>
      </c>
      <c r="B6" s="8">
        <f>'[10]st-detail'!B$22</f>
        <v>1.735506</v>
      </c>
      <c r="C6" s="8">
        <f>'[10]st-detail'!C$22</f>
        <v>2.963903</v>
      </c>
      <c r="D6" s="8">
        <f>'[10]st-detail'!D$22</f>
        <v>1.892959</v>
      </c>
      <c r="E6" s="8">
        <f>'[10]st-detail'!E$22</f>
        <v>3.342068</v>
      </c>
      <c r="F6" s="8">
        <f>'[10]st-detail'!F$22</f>
        <v>1.682898</v>
      </c>
      <c r="G6" s="8">
        <f>'[10]st-detail'!G$22</f>
        <v>9.429238</v>
      </c>
      <c r="H6" s="8">
        <f>'[10]st-detail'!H$22</f>
        <v>3.455848</v>
      </c>
      <c r="I6" s="8">
        <f>'[10]st-detail'!I$22</f>
        <v>7.185838</v>
      </c>
      <c r="J6" s="8">
        <f>'[10]st-detail'!J$22</f>
        <v>4.501805</v>
      </c>
      <c r="K6" s="8">
        <f>'[10]st-detail'!K$22</f>
        <v>8.904951</v>
      </c>
      <c r="L6" s="8">
        <f>'[10]st-detail'!L$22</f>
        <v>4.745168</v>
      </c>
      <c r="M6" s="8">
        <f>'[10]st-detail'!M$22</f>
        <v>3.946769</v>
      </c>
      <c r="N6" s="22">
        <f t="shared" si="0"/>
        <v>53.786950999999995</v>
      </c>
    </row>
    <row r="7" spans="1:14" ht="23.25">
      <c r="A7" s="19">
        <v>2547</v>
      </c>
      <c r="B7" s="8">
        <f>'[9]st-detail'!B$22</f>
        <v>4.270344</v>
      </c>
      <c r="C7" s="8">
        <f>'[9]st-detail'!C$22</f>
        <v>2.240993</v>
      </c>
      <c r="D7" s="8">
        <f>'[9]st-detail'!D$22</f>
        <v>7.851284</v>
      </c>
      <c r="E7" s="8">
        <f>'[9]st-detail'!E$22</f>
        <v>8.276605</v>
      </c>
      <c r="F7" s="8">
        <f>'[9]st-detail'!F$22</f>
        <v>3.153221</v>
      </c>
      <c r="G7" s="8">
        <f>'[9]st-detail'!G$22</f>
        <v>0.808099</v>
      </c>
      <c r="H7" s="8">
        <f>'[9]st-detail'!H$22</f>
        <v>3.1692990699999997</v>
      </c>
      <c r="I7" s="8">
        <f>'[9]st-detail'!I$22</f>
        <v>5.433008</v>
      </c>
      <c r="J7" s="8">
        <f>'[9]st-detail'!J$22</f>
        <v>4.366879</v>
      </c>
      <c r="K7" s="8">
        <f>'[9]st-detail'!K$22</f>
        <v>3.383176</v>
      </c>
      <c r="L7" s="8">
        <f>'[9]st-detail'!L$22</f>
        <v>4.271525</v>
      </c>
      <c r="M7" s="8">
        <f>'[9]st-detail'!M$22</f>
        <v>0.954792</v>
      </c>
      <c r="N7" s="22">
        <f t="shared" si="0"/>
        <v>48.17922506999999</v>
      </c>
    </row>
    <row r="8" spans="1:14" ht="23.25">
      <c r="A8" s="19">
        <v>2548</v>
      </c>
      <c r="B8" s="8">
        <f>'[11]st-detail'!B$22</f>
        <v>1.760102</v>
      </c>
      <c r="C8" s="8">
        <f>'[11]st-detail'!C$22</f>
        <v>3.604149</v>
      </c>
      <c r="D8" s="8">
        <f>'[11]st-detail'!D$22</f>
        <v>2.723115</v>
      </c>
      <c r="E8" s="8">
        <f>'[11]st-detail'!E$22</f>
        <v>5.126183</v>
      </c>
      <c r="F8" s="8">
        <f>'[11]st-detail'!F$22</f>
        <v>4.745809</v>
      </c>
      <c r="G8" s="8">
        <f>'[11]st-detail'!G$22</f>
        <v>8.125126</v>
      </c>
      <c r="H8" s="8">
        <f>'[11]st-detail'!H$22</f>
        <v>5.456497</v>
      </c>
      <c r="I8" s="8">
        <f>'[11]st-detail'!I$22</f>
        <v>2.553074</v>
      </c>
      <c r="J8" s="8">
        <f>'[11]st-detail'!J$22</f>
        <v>3.607406</v>
      </c>
      <c r="K8" s="8">
        <f>'[11]st-detail'!K$22</f>
        <v>6.040987</v>
      </c>
      <c r="L8" s="8">
        <f>'[11]st-detail'!L$22</f>
        <v>4.314322</v>
      </c>
      <c r="M8" s="8">
        <f>'[11]st-detail'!M$22</f>
        <v>4.9076209</v>
      </c>
      <c r="N8" s="22">
        <f t="shared" si="0"/>
        <v>52.9643909</v>
      </c>
    </row>
    <row r="9" spans="1:14" ht="23.25">
      <c r="A9" s="19">
        <v>2549</v>
      </c>
      <c r="B9" s="8">
        <f>'[12]st-detail'!B$22</f>
        <v>3.908836</v>
      </c>
      <c r="C9" s="8">
        <f>'[12]st-detail'!C$22</f>
        <v>1.129377</v>
      </c>
      <c r="D9" s="8">
        <f>'[12]st-detail'!D$22</f>
        <v>0.42810820000000005</v>
      </c>
      <c r="E9" s="8">
        <f>'[12]st-detail'!E$22</f>
        <v>0</v>
      </c>
      <c r="F9" s="8">
        <f>'[12]st-detail'!F$22</f>
        <v>0</v>
      </c>
      <c r="G9" s="8">
        <f>'[12]st-detail'!G$22</f>
        <v>9.70379271</v>
      </c>
      <c r="H9" s="8">
        <f>'[12]st-detail'!H$22</f>
        <v>2.8504606000000003</v>
      </c>
      <c r="I9" s="8">
        <f>'[12]st-detail'!I$22</f>
        <v>6.94098</v>
      </c>
      <c r="J9" s="8">
        <f>'[12]st-detail'!J$22</f>
        <v>0</v>
      </c>
      <c r="K9" s="8">
        <f>'[12]st-detail'!K$22</f>
        <v>0</v>
      </c>
      <c r="L9" s="8">
        <f>'[12]st-detail'!L$22</f>
        <v>0.002401</v>
      </c>
      <c r="M9" s="8">
        <f>'[12]st-detail'!M$22</f>
        <v>1.17085</v>
      </c>
      <c r="N9" s="22">
        <f t="shared" si="0"/>
        <v>26.13480551</v>
      </c>
    </row>
    <row r="10" spans="1:14" ht="23.25">
      <c r="A10" s="19">
        <v>2550</v>
      </c>
      <c r="B10" s="8">
        <f>'[13]st-detail'!B$22</f>
        <v>0.816315</v>
      </c>
      <c r="C10" s="8">
        <f>'[13]st-detail'!C$22</f>
        <v>2.556064</v>
      </c>
      <c r="D10" s="8">
        <f>'[13]st-detail'!D$22</f>
        <v>3.56763249</v>
      </c>
      <c r="E10" s="8">
        <f>'[13]st-detail'!E$22</f>
        <v>0</v>
      </c>
      <c r="F10" s="8">
        <f>'[13]st-detail'!F$22</f>
        <v>0</v>
      </c>
      <c r="G10" s="8">
        <f>'[13]st-detail'!G$22</f>
        <v>2.409192</v>
      </c>
      <c r="H10" s="8">
        <f>'[13]st-detail'!H$22</f>
        <v>1.426843</v>
      </c>
      <c r="I10" s="8">
        <f>'[13]st-detail'!I$22</f>
        <v>1.25636</v>
      </c>
      <c r="J10" s="8">
        <f>'[13]st-detail'!J$22</f>
        <v>0</v>
      </c>
      <c r="K10" s="8">
        <f>'[13]st-detail'!K$22</f>
        <v>0.045635</v>
      </c>
      <c r="L10" s="8">
        <f>'[13]st-detail'!L$22</f>
        <v>3.020172</v>
      </c>
      <c r="M10" s="8">
        <f>'[13]st-detail'!M$22</f>
        <v>0.878306</v>
      </c>
      <c r="N10" s="22">
        <f t="shared" si="0"/>
        <v>15.976519490000001</v>
      </c>
    </row>
    <row r="11" spans="1:14" ht="23.25">
      <c r="A11" s="19">
        <v>2551</v>
      </c>
      <c r="B11" s="8">
        <f>'[14]st-detail'!B$22</f>
        <v>1.662992</v>
      </c>
      <c r="C11" s="8">
        <f>'[14]st-detail'!C$22</f>
        <v>0</v>
      </c>
      <c r="D11" s="8">
        <f>'[14]st-detail'!D$22</f>
        <v>0.03609</v>
      </c>
      <c r="E11" s="8">
        <f>'[14]st-detail'!E$22</f>
        <v>0</v>
      </c>
      <c r="F11" s="8">
        <f>'[14]st-detail'!F$22</f>
        <v>0</v>
      </c>
      <c r="G11" s="8">
        <f>'[14]st-detail'!G$22</f>
        <v>0</v>
      </c>
      <c r="H11" s="8">
        <f>'[14]st-detail'!H$22</f>
        <v>1.488026</v>
      </c>
      <c r="I11" s="8">
        <f>'[14]st-detail'!I$22</f>
        <v>0.820873</v>
      </c>
      <c r="J11" s="8">
        <f>'[14]st-detail'!J$22</f>
        <v>0</v>
      </c>
      <c r="K11" s="8">
        <f>'[14]st-detail'!K$22</f>
        <v>0.876372</v>
      </c>
      <c r="L11" s="8">
        <f>'[14]st-detail'!L$22</f>
        <v>0</v>
      </c>
      <c r="M11" s="8">
        <f>'[14]st-detail'!M$22</f>
        <v>1.538684</v>
      </c>
      <c r="N11" s="22">
        <f aca="true" t="shared" si="1" ref="N11:N16">SUM(B11:M11)</f>
        <v>6.423037</v>
      </c>
    </row>
    <row r="12" spans="1:28" ht="23.25">
      <c r="A12" s="19">
        <v>2552</v>
      </c>
      <c r="B12" s="8">
        <f>'[15]st-detail'!B$22</f>
        <v>0.543921</v>
      </c>
      <c r="C12" s="8">
        <f>'[15]st-detail'!C$22</f>
        <v>1.339652</v>
      </c>
      <c r="D12" s="8">
        <f>'[15]st-detail'!D$22</f>
        <v>1.426757</v>
      </c>
      <c r="E12" s="8">
        <f>'[15]st-detail'!E$22</f>
        <v>0.014252</v>
      </c>
      <c r="F12" s="8">
        <f>'[15]st-detail'!F$22</f>
        <v>0</v>
      </c>
      <c r="G12" s="8">
        <f>'[15]st-detail'!G$22</f>
        <v>1.939961</v>
      </c>
      <c r="H12" s="8">
        <f>'[15]st-detail'!H$22</f>
        <v>0</v>
      </c>
      <c r="I12" s="8">
        <f>'[15]st-detail'!I$22</f>
        <v>0.001284</v>
      </c>
      <c r="J12" s="8">
        <f>'[15]st-detail'!J$22</f>
        <v>0</v>
      </c>
      <c r="K12" s="8">
        <f>'[15]st-detail'!K$22</f>
        <v>0.490176</v>
      </c>
      <c r="L12" s="8">
        <f>'[15]st-detail'!L$22</f>
        <v>0.995275</v>
      </c>
      <c r="M12" s="8">
        <f>'[15]st-detail'!M$22</f>
        <v>0.000309</v>
      </c>
      <c r="N12" s="22">
        <f t="shared" si="1"/>
        <v>6.751587000000001</v>
      </c>
      <c r="O12" s="26"/>
      <c r="P12" s="26"/>
      <c r="Q12" s="2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s="68" customFormat="1" ht="23.25">
      <c r="A13" s="19">
        <v>2553</v>
      </c>
      <c r="B13" s="8">
        <f>'[16]st-detail'!B$22</f>
        <v>1.65239</v>
      </c>
      <c r="C13" s="8">
        <f>'[16]st-detail'!C$22</f>
        <v>0</v>
      </c>
      <c r="D13" s="8">
        <f>'[16]st-detail'!D$22</f>
        <v>0.977882</v>
      </c>
      <c r="E13" s="8">
        <f>'[16]st-detail'!E$22</f>
        <v>0.223876</v>
      </c>
      <c r="F13" s="8">
        <f>'[16]st-detail'!F$22</f>
        <v>0</v>
      </c>
      <c r="G13" s="8">
        <f>'[16]st-detail'!G$22</f>
        <v>0</v>
      </c>
      <c r="H13" s="8">
        <f>'[16]st-detail'!H$22</f>
        <v>0</v>
      </c>
      <c r="I13" s="8">
        <f>'[16]st-detail'!I$22</f>
        <v>0.121681</v>
      </c>
      <c r="J13" s="8">
        <f>'[16]st-detail'!J$22</f>
        <v>0</v>
      </c>
      <c r="K13" s="8">
        <f>'[16]st-detail'!K$22</f>
        <v>0</v>
      </c>
      <c r="L13" s="8">
        <f>'[16]st-detail'!L$22</f>
        <v>0</v>
      </c>
      <c r="M13" s="8">
        <f>'[16]st-detail'!M$22</f>
        <v>0</v>
      </c>
      <c r="N13" s="22">
        <f t="shared" si="1"/>
        <v>2.9758290000000005</v>
      </c>
      <c r="O13" s="58"/>
      <c r="P13" s="58"/>
      <c r="Q13" s="51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s="68" customFormat="1" ht="23.25">
      <c r="A14" s="19">
        <v>2554</v>
      </c>
      <c r="B14" s="8">
        <f>'[17]st-detail'!B$22</f>
        <v>0</v>
      </c>
      <c r="C14" s="8">
        <f>'[17]st-detail'!C$22</f>
        <v>0</v>
      </c>
      <c r="D14" s="8">
        <f>'[17]st-detail'!D$22</f>
        <v>0</v>
      </c>
      <c r="E14" s="8">
        <f>'[17]st-detail'!E$22</f>
        <v>0</v>
      </c>
      <c r="F14" s="8">
        <f>'[17]st-detail'!F$22</f>
        <v>0.029387</v>
      </c>
      <c r="G14" s="8">
        <f>'[17]st-detail'!G$22</f>
        <v>0</v>
      </c>
      <c r="H14" s="8">
        <f>'[17]st-detail'!H$22</f>
        <v>0</v>
      </c>
      <c r="I14" s="8">
        <f>'[17]st-detail'!I$22</f>
        <v>0</v>
      </c>
      <c r="J14" s="8">
        <f>'[17]st-detail'!J$22</f>
        <v>0</v>
      </c>
      <c r="K14" s="8">
        <f>'[17]st-detail'!K$22</f>
        <v>0</v>
      </c>
      <c r="L14" s="8">
        <f>'[17]st-detail'!L$22</f>
        <v>0</v>
      </c>
      <c r="M14" s="8">
        <f>'[17]st-detail'!M$22</f>
        <v>0.013197</v>
      </c>
      <c r="N14" s="22">
        <f t="shared" si="1"/>
        <v>0.042584</v>
      </c>
      <c r="O14" s="58"/>
      <c r="P14" s="58"/>
      <c r="Q14" s="51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s="68" customFormat="1" ht="23.25">
      <c r="A15" s="19">
        <v>2555</v>
      </c>
      <c r="B15" s="8">
        <f>'[18]st-detail'!B$22</f>
        <v>0</v>
      </c>
      <c r="C15" s="8">
        <f>'[18]st-detail'!C$22</f>
        <v>0</v>
      </c>
      <c r="D15" s="8">
        <f>'[18]st-detail'!D$22</f>
        <v>0</v>
      </c>
      <c r="E15" s="8">
        <f>'[18]st-detail'!E$22</f>
        <v>0</v>
      </c>
      <c r="F15" s="8">
        <f>'[18]st-detail'!F$22</f>
        <v>1.738435</v>
      </c>
      <c r="G15" s="8">
        <f>'[18]st-detail'!G$22</f>
        <v>0</v>
      </c>
      <c r="H15" s="8">
        <f>'[18]st-detail'!H$22</f>
        <v>0</v>
      </c>
      <c r="I15" s="8">
        <f>'[18]st-detail'!I$22</f>
        <v>0</v>
      </c>
      <c r="J15" s="8">
        <f>'[18]st-detail'!J$22</f>
        <v>0</v>
      </c>
      <c r="K15" s="8">
        <f>'[18]st-detail'!K$22</f>
        <v>0.000582</v>
      </c>
      <c r="L15" s="8">
        <f>'[18]st-detail'!L$22</f>
        <v>0.590468</v>
      </c>
      <c r="M15" s="8">
        <f>'[18]st-detail'!M$22</f>
        <v>0</v>
      </c>
      <c r="N15" s="22">
        <f t="shared" si="1"/>
        <v>2.329485</v>
      </c>
      <c r="O15" s="58"/>
      <c r="P15" s="58"/>
      <c r="Q15" s="51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23.25">
      <c r="A16" s="20">
        <v>2556</v>
      </c>
      <c r="B16" s="9">
        <f>'[19]st-detail'!B$22</f>
        <v>0</v>
      </c>
      <c r="C16" s="9">
        <f>'[19]st-detail'!C$22</f>
        <v>0</v>
      </c>
      <c r="D16" s="9">
        <f>'[19]st-detail'!D$22</f>
        <v>0</v>
      </c>
      <c r="E16" s="9">
        <f>'[19]st-detail'!E$22</f>
        <v>0</v>
      </c>
      <c r="F16" s="9">
        <f>'[19]st-detail'!F$22</f>
        <v>0</v>
      </c>
      <c r="G16" s="9">
        <f>'[19]st-detail'!G$22</f>
        <v>0</v>
      </c>
      <c r="H16" s="9">
        <f>'[19]st-detail'!H$22</f>
        <v>0</v>
      </c>
      <c r="I16" s="9">
        <f>'[19]st-detail'!I$22</f>
        <v>0</v>
      </c>
      <c r="J16" s="9">
        <f>'[19]st-detail'!J$22</f>
        <v>0</v>
      </c>
      <c r="K16" s="9">
        <f>'[19]st-detail'!K$22</f>
        <v>0</v>
      </c>
      <c r="L16" s="9">
        <f>'[19]st-detail'!L$22</f>
        <v>0</v>
      </c>
      <c r="M16" s="9">
        <f>'[19]st-detail'!M$22</f>
        <v>0</v>
      </c>
      <c r="N16" s="23">
        <f t="shared" si="1"/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</sheetData>
  <sheetProtection/>
  <mergeCells count="2">
    <mergeCell ref="A1:N1"/>
    <mergeCell ref="M2:N2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="75" zoomScaleNormal="75" zoomScalePageLayoutView="0" workbookViewId="0" topLeftCell="A28">
      <selection activeCell="O1" sqref="O1:W16384"/>
    </sheetView>
  </sheetViews>
  <sheetFormatPr defaultColWidth="9.33203125" defaultRowHeight="21"/>
  <cols>
    <col min="1" max="1" width="23.83203125" style="0" customWidth="1"/>
    <col min="2" max="13" width="12.16015625" style="0" customWidth="1"/>
    <col min="14" max="14" width="13.5" style="33" customWidth="1"/>
  </cols>
  <sheetData>
    <row r="1" spans="1:14" ht="30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>'[1]st-detail'!B21</f>
        <v>10.46</v>
      </c>
      <c r="C5" s="6">
        <f>'[1]st-detail'!C21</f>
        <v>16.41</v>
      </c>
      <c r="D5" s="6">
        <f>'[1]st-detail'!D21</f>
        <v>21.07</v>
      </c>
      <c r="E5" s="6">
        <f>'[1]st-detail'!E21</f>
        <v>14.48</v>
      </c>
      <c r="F5" s="6">
        <f>'[1]st-detail'!F21</f>
        <v>7.32</v>
      </c>
      <c r="G5" s="6">
        <f>'[1]st-detail'!G21</f>
        <v>6.67</v>
      </c>
      <c r="H5" s="6">
        <f>'[1]st-detail'!H21</f>
        <v>5.14</v>
      </c>
      <c r="I5" s="6">
        <f>'[1]st-detail'!I21</f>
        <v>6.52</v>
      </c>
      <c r="J5" s="6">
        <f>'[1]st-detail'!J21</f>
        <v>5.84</v>
      </c>
      <c r="K5" s="6">
        <f>'[1]st-detail'!K21</f>
        <v>4.48</v>
      </c>
      <c r="L5" s="6">
        <f>'[1]st-detail'!L21</f>
        <v>5.51</v>
      </c>
      <c r="M5" s="6">
        <f>'[1]st-detail'!M21</f>
        <v>4.72</v>
      </c>
      <c r="N5" s="21">
        <f aca="true" t="shared" si="0" ref="N5:N12">SUM(B5:M5)</f>
        <v>108.62000000000002</v>
      </c>
    </row>
    <row r="6" spans="1:14" ht="23.25">
      <c r="A6" s="19">
        <v>2539</v>
      </c>
      <c r="B6" s="8">
        <f>'[2]st-detail'!B21</f>
        <v>10.11</v>
      </c>
      <c r="C6" s="8">
        <f>'[2]st-detail'!C21</f>
        <v>18.28</v>
      </c>
      <c r="D6" s="8">
        <f>'[2]st-detail'!D21</f>
        <v>24.27</v>
      </c>
      <c r="E6" s="8">
        <f>'[2]st-detail'!E21</f>
        <v>12.52</v>
      </c>
      <c r="F6" s="8">
        <f>'[2]st-detail'!F21</f>
        <v>8.37</v>
      </c>
      <c r="G6" s="8">
        <f>'[2]st-detail'!G21</f>
        <v>7.35</v>
      </c>
      <c r="H6" s="8">
        <f>'[2]st-detail'!H21</f>
        <v>6.73</v>
      </c>
      <c r="I6" s="8">
        <f>'[2]st-detail'!I21</f>
        <v>6.52</v>
      </c>
      <c r="J6" s="8">
        <f>'[2]st-detail'!J21</f>
        <v>5.96</v>
      </c>
      <c r="K6" s="8">
        <f>'[2]st-detail'!K21</f>
        <v>7.69</v>
      </c>
      <c r="L6" s="8">
        <f>'[2]st-detail'!L21</f>
        <v>6.21</v>
      </c>
      <c r="M6" s="8">
        <f>'[2]st-detail'!M21</f>
        <v>5.31</v>
      </c>
      <c r="N6" s="22">
        <f t="shared" si="0"/>
        <v>119.31999999999998</v>
      </c>
    </row>
    <row r="7" spans="1:14" ht="23.25">
      <c r="A7" s="19">
        <v>2540</v>
      </c>
      <c r="B7" s="8">
        <f>'[3]st-detail'!B22</f>
        <v>11.82</v>
      </c>
      <c r="C7" s="8">
        <f>'[3]st-detail'!C22</f>
        <v>17.27</v>
      </c>
      <c r="D7" s="8">
        <f>'[3]st-detail'!D22</f>
        <v>24.47</v>
      </c>
      <c r="E7" s="8">
        <f>'[3]st-detail'!E22</f>
        <v>21.2</v>
      </c>
      <c r="F7" s="8">
        <f>'[3]st-detail'!F22</f>
        <v>12.32</v>
      </c>
      <c r="G7" s="8">
        <f>'[3]st-detail'!G22</f>
        <v>10.58</v>
      </c>
      <c r="H7" s="8">
        <f>'[3]st-detail'!H22</f>
        <v>7.49</v>
      </c>
      <c r="I7" s="8">
        <f>'[3]st-detail'!I22</f>
        <v>8.804</v>
      </c>
      <c r="J7" s="8">
        <f>'[3]st-detail'!J22</f>
        <v>7.93</v>
      </c>
      <c r="K7" s="8">
        <f>'[3]st-detail'!K22</f>
        <v>7.21</v>
      </c>
      <c r="L7" s="8">
        <f>'[3]st-detail'!L22</f>
        <v>6.81</v>
      </c>
      <c r="M7" s="8">
        <f>'[3]st-detail'!M22</f>
        <v>6.31</v>
      </c>
      <c r="N7" s="22">
        <f t="shared" si="0"/>
        <v>142.21400000000003</v>
      </c>
    </row>
    <row r="8" spans="1:14" ht="23.25">
      <c r="A8" s="19">
        <v>2541</v>
      </c>
      <c r="B8" s="8">
        <f>'[4]st-detail'!B22</f>
        <v>11.69</v>
      </c>
      <c r="C8" s="8">
        <f>'[4]st-detail'!C22</f>
        <v>18.43</v>
      </c>
      <c r="D8" s="8">
        <f>'[4]st-detail'!D22</f>
        <v>27.57</v>
      </c>
      <c r="E8" s="8">
        <f>'[4]st-detail'!E22</f>
        <v>17.15</v>
      </c>
      <c r="F8" s="8">
        <f>'[4]st-detail'!F22</f>
        <v>9.67</v>
      </c>
      <c r="G8" s="8">
        <f>'[4]st-detail'!G22</f>
        <v>8.17</v>
      </c>
      <c r="H8" s="8">
        <f>'[4]st-detail'!H22</f>
        <v>9.63</v>
      </c>
      <c r="I8" s="8">
        <f>'[4]st-detail'!I22</f>
        <v>7.75</v>
      </c>
      <c r="J8" s="8">
        <f>'[4]st-detail'!J22</f>
        <v>8.33</v>
      </c>
      <c r="K8" s="8">
        <f>'[4]st-detail'!K22</f>
        <v>7.02</v>
      </c>
      <c r="L8" s="8">
        <f>'[4]st-detail'!L22</f>
        <v>6.84</v>
      </c>
      <c r="M8" s="8">
        <f>'[4]st-detail'!M22</f>
        <v>6.68</v>
      </c>
      <c r="N8" s="22">
        <f t="shared" si="0"/>
        <v>138.93</v>
      </c>
    </row>
    <row r="9" spans="1:14" ht="23.25">
      <c r="A9" s="19">
        <v>2542</v>
      </c>
      <c r="B9" s="8">
        <f>'[5]st-detail'!B22</f>
        <v>14.28</v>
      </c>
      <c r="C9" s="8">
        <f>'[5]st-detail'!C22</f>
        <v>19.36</v>
      </c>
      <c r="D9" s="8">
        <f>'[5]st-detail'!D22</f>
        <v>27.26</v>
      </c>
      <c r="E9" s="8">
        <f>'[5]st-detail'!E22</f>
        <v>19.83</v>
      </c>
      <c r="F9" s="8">
        <f>'[5]st-detail'!F22</f>
        <v>10.85</v>
      </c>
      <c r="G9" s="8">
        <f>'[5]st-detail'!G22</f>
        <v>8.88</v>
      </c>
      <c r="H9" s="8">
        <f>'[5]st-detail'!H22</f>
        <v>6.51</v>
      </c>
      <c r="I9" s="8">
        <f>'[5]st-detail'!I22</f>
        <v>6.61</v>
      </c>
      <c r="J9" s="8">
        <f>'[5]st-detail'!J22</f>
        <v>9.89</v>
      </c>
      <c r="K9" s="8">
        <f>'[5]st-detail'!K22</f>
        <v>6.66</v>
      </c>
      <c r="L9" s="8">
        <f>'[5]st-detail'!L22</f>
        <v>21.75</v>
      </c>
      <c r="M9" s="8">
        <f>'[5]st-detail'!M22</f>
        <v>5.74</v>
      </c>
      <c r="N9" s="22">
        <f t="shared" si="0"/>
        <v>157.62</v>
      </c>
    </row>
    <row r="10" spans="1:14" ht="23.25">
      <c r="A10" s="19">
        <v>2543</v>
      </c>
      <c r="B10" s="8">
        <f>'[6]st-detail'!B22</f>
        <v>11.13</v>
      </c>
      <c r="C10" s="8">
        <f>'[6]st-detail'!C22</f>
        <v>1938.83</v>
      </c>
      <c r="D10" s="8">
        <f>'[6]st-detail'!D22</f>
        <v>1948.06</v>
      </c>
      <c r="E10" s="8">
        <f>'[6]st-detail'!E22</f>
        <v>20.91</v>
      </c>
      <c r="F10" s="8">
        <f>'[6]st-detail'!F22</f>
        <v>12.81</v>
      </c>
      <c r="G10" s="8">
        <f>'[6]st-detail'!G22</f>
        <v>11.53</v>
      </c>
      <c r="H10" s="8">
        <f>'[6]st-detail'!H22</f>
        <v>9.05</v>
      </c>
      <c r="I10" s="8">
        <f>'[6]st-detail'!I22</f>
        <v>10.62</v>
      </c>
      <c r="J10" s="8">
        <f>'[6]st-detail'!J22</f>
        <v>10.99</v>
      </c>
      <c r="K10" s="8">
        <f>'[6]st-detail'!K22</f>
        <v>8.44</v>
      </c>
      <c r="L10" s="8">
        <f>'[6]st-detail'!L22</f>
        <v>10.47</v>
      </c>
      <c r="M10" s="8">
        <f>'[6]st-detail'!M22</f>
        <v>6.51</v>
      </c>
      <c r="N10" s="22">
        <f t="shared" si="0"/>
        <v>3999.35</v>
      </c>
    </row>
    <row r="11" spans="1:14" ht="23.25">
      <c r="A11" s="19">
        <v>2544</v>
      </c>
      <c r="B11" s="8">
        <f>'[8]st-detail'!B22</f>
        <v>16.2</v>
      </c>
      <c r="C11" s="8">
        <f>'[8]st-detail'!C22</f>
        <v>22.419999999999998</v>
      </c>
      <c r="D11" s="8">
        <f>'[8]st-detail'!D22</f>
        <v>40.33</v>
      </c>
      <c r="E11" s="8">
        <f>'[8]st-detail'!E22</f>
        <v>29.2</v>
      </c>
      <c r="F11" s="8">
        <f>'[8]st-detail'!F22</f>
        <v>14.84</v>
      </c>
      <c r="G11" s="8">
        <f>'[8]st-detail'!G22</f>
        <v>18.56</v>
      </c>
      <c r="H11" s="8">
        <f>'[8]st-detail'!H22</f>
        <v>11.85</v>
      </c>
      <c r="I11" s="8">
        <f>'[8]st-detail'!I22</f>
        <v>11.05</v>
      </c>
      <c r="J11" s="8">
        <f>'[8]st-detail'!J22</f>
        <v>10.85</v>
      </c>
      <c r="K11" s="8">
        <f>'[8]st-detail'!K22</f>
        <v>11.18</v>
      </c>
      <c r="L11" s="8">
        <f>'[8]st-detail'!L22</f>
        <v>17.21</v>
      </c>
      <c r="M11" s="8">
        <f>'[8]st-detail'!M22</f>
        <v>9.6</v>
      </c>
      <c r="N11" s="22">
        <f t="shared" si="0"/>
        <v>213.29</v>
      </c>
    </row>
    <row r="12" spans="1:14" ht="23.25">
      <c r="A12" s="19">
        <v>2545</v>
      </c>
      <c r="B12" s="8">
        <f>'[7]st-detail'!B$23</f>
        <v>16.98</v>
      </c>
      <c r="C12" s="8">
        <f>'[7]st-detail'!C23</f>
        <v>28.89</v>
      </c>
      <c r="D12" s="8">
        <f>'[7]st-detail'!D23</f>
        <v>40.699999999999996</v>
      </c>
      <c r="E12" s="8">
        <f>'[7]st-detail'!E23</f>
        <v>30.55</v>
      </c>
      <c r="F12" s="8">
        <f>'[7]st-detail'!F23</f>
        <v>15.07</v>
      </c>
      <c r="G12" s="8">
        <f>'[7]st-detail'!G23</f>
        <v>12.73</v>
      </c>
      <c r="H12" s="8">
        <f>'[7]st-detail'!H23</f>
        <v>11.52</v>
      </c>
      <c r="I12" s="8">
        <f>'[7]st-detail'!I23</f>
        <v>10.38</v>
      </c>
      <c r="J12" s="8">
        <f>'[7]st-detail'!J23</f>
        <v>9.66</v>
      </c>
      <c r="K12" s="8">
        <f>'[7]st-detail'!K23</f>
        <v>12.100000000000001</v>
      </c>
      <c r="L12" s="8">
        <f>'[7]st-detail'!L23</f>
        <v>9.809999999999999</v>
      </c>
      <c r="M12" s="8">
        <f>'[7]st-detail'!M23</f>
        <v>13.87</v>
      </c>
      <c r="N12" s="22">
        <f t="shared" si="0"/>
        <v>212.26</v>
      </c>
    </row>
    <row r="13" spans="1:14" ht="23.25">
      <c r="A13" s="19">
        <v>2546</v>
      </c>
      <c r="B13" s="8">
        <f aca="true" t="shared" si="1" ref="B13:B21">SUM(B27,B41)</f>
        <v>20.29931045</v>
      </c>
      <c r="C13" s="8">
        <f aca="true" t="shared" si="2" ref="C13:M13">SUM(C27,C41)</f>
        <v>29.585283139999998</v>
      </c>
      <c r="D13" s="8">
        <f t="shared" si="2"/>
        <v>35.23671989</v>
      </c>
      <c r="E13" s="8">
        <f t="shared" si="2"/>
        <v>29.62202349</v>
      </c>
      <c r="F13" s="8">
        <f t="shared" si="2"/>
        <v>15.10399158</v>
      </c>
      <c r="G13" s="8">
        <f t="shared" si="2"/>
        <v>18.12376019</v>
      </c>
      <c r="H13" s="8">
        <f t="shared" si="2"/>
        <v>10.55173818</v>
      </c>
      <c r="I13" s="8">
        <f t="shared" si="2"/>
        <v>13.040481159999999</v>
      </c>
      <c r="J13" s="8">
        <f t="shared" si="2"/>
        <v>18.33984742</v>
      </c>
      <c r="K13" s="8">
        <f t="shared" si="2"/>
        <v>19.10008524</v>
      </c>
      <c r="L13" s="8">
        <f t="shared" si="2"/>
        <v>16.42666734</v>
      </c>
      <c r="M13" s="8">
        <f t="shared" si="2"/>
        <v>13.43762157</v>
      </c>
      <c r="N13" s="22">
        <f aca="true" t="shared" si="3" ref="N13:N18">SUM(B13:M13)</f>
        <v>238.86752965000002</v>
      </c>
    </row>
    <row r="14" spans="1:14" ht="23.25">
      <c r="A14" s="19">
        <v>2547</v>
      </c>
      <c r="B14" s="8">
        <f t="shared" si="1"/>
        <v>19.34016769</v>
      </c>
      <c r="C14" s="8">
        <f aca="true" t="shared" si="4" ref="C14:M14">SUM(C28,C42)</f>
        <v>28.760275609999997</v>
      </c>
      <c r="D14" s="8">
        <f t="shared" si="4"/>
        <v>59.160278430000005</v>
      </c>
      <c r="E14" s="8">
        <f t="shared" si="4"/>
        <v>38.71999646</v>
      </c>
      <c r="F14" s="8">
        <f t="shared" si="4"/>
        <v>17.27314406</v>
      </c>
      <c r="G14" s="8">
        <f t="shared" si="4"/>
        <v>35.942114419999996</v>
      </c>
      <c r="H14" s="8">
        <f t="shared" si="4"/>
        <v>12.605810770000001</v>
      </c>
      <c r="I14" s="8">
        <f t="shared" si="4"/>
        <v>12.39099109</v>
      </c>
      <c r="J14" s="8">
        <f t="shared" si="4"/>
        <v>16.37232704</v>
      </c>
      <c r="K14" s="8">
        <f t="shared" si="4"/>
        <v>13.59053962</v>
      </c>
      <c r="L14" s="8">
        <f t="shared" si="4"/>
        <v>11.512364569999999</v>
      </c>
      <c r="M14" s="8">
        <f t="shared" si="4"/>
        <v>14.43001461</v>
      </c>
      <c r="N14" s="22">
        <f t="shared" si="3"/>
        <v>280.09802436999996</v>
      </c>
    </row>
    <row r="15" spans="1:14" ht="23.25">
      <c r="A15" s="19">
        <v>2548</v>
      </c>
      <c r="B15" s="8">
        <f t="shared" si="1"/>
        <v>18.936291819999997</v>
      </c>
      <c r="C15" s="8">
        <f aca="true" t="shared" si="5" ref="C15:M15">SUM(C29,C43)</f>
        <v>33.16198563</v>
      </c>
      <c r="D15" s="8">
        <f t="shared" si="5"/>
        <v>60.10507885999999</v>
      </c>
      <c r="E15" s="8">
        <f t="shared" si="5"/>
        <v>37.71282147</v>
      </c>
      <c r="F15" s="8">
        <f t="shared" si="5"/>
        <v>26.5554687</v>
      </c>
      <c r="G15" s="8">
        <f t="shared" si="5"/>
        <v>59.670835659999995</v>
      </c>
      <c r="H15" s="8">
        <f t="shared" si="5"/>
        <v>36.47102804</v>
      </c>
      <c r="I15" s="8">
        <f t="shared" si="5"/>
        <v>38.0437719</v>
      </c>
      <c r="J15" s="8">
        <f t="shared" si="5"/>
        <v>17.79889038</v>
      </c>
      <c r="K15" s="8">
        <f t="shared" si="5"/>
        <v>27.32857195</v>
      </c>
      <c r="L15" s="8">
        <f t="shared" si="5"/>
        <v>26.516878570000003</v>
      </c>
      <c r="M15" s="8">
        <f t="shared" si="5"/>
        <v>15.266837729999999</v>
      </c>
      <c r="N15" s="22">
        <f t="shared" si="3"/>
        <v>397.56846071000007</v>
      </c>
    </row>
    <row r="16" spans="1:14" s="2" customFormat="1" ht="23.25">
      <c r="A16" s="19">
        <v>2549</v>
      </c>
      <c r="B16" s="8">
        <f t="shared" si="1"/>
        <v>18.779156959999998</v>
      </c>
      <c r="C16" s="8">
        <f aca="true" t="shared" si="6" ref="C16:M16">SUM(C30,C44)</f>
        <v>15.995486029999999</v>
      </c>
      <c r="D16" s="8">
        <f t="shared" si="6"/>
        <v>47.19613967000001</v>
      </c>
      <c r="E16" s="8">
        <f t="shared" si="6"/>
        <v>64.76693585</v>
      </c>
      <c r="F16" s="8">
        <f t="shared" si="6"/>
        <v>31.07163421</v>
      </c>
      <c r="G16" s="8">
        <f t="shared" si="6"/>
        <v>29.4991295</v>
      </c>
      <c r="H16" s="8">
        <f t="shared" si="6"/>
        <v>33.382330280000005</v>
      </c>
      <c r="I16" s="8">
        <f t="shared" si="6"/>
        <v>24.8461657</v>
      </c>
      <c r="J16" s="8">
        <f t="shared" si="6"/>
        <v>19.562046909999996</v>
      </c>
      <c r="K16" s="8">
        <f t="shared" si="6"/>
        <v>17.35670828</v>
      </c>
      <c r="L16" s="8">
        <f t="shared" si="6"/>
        <v>25.63559526</v>
      </c>
      <c r="M16" s="8">
        <f t="shared" si="6"/>
        <v>17.414874440000002</v>
      </c>
      <c r="N16" s="22">
        <f t="shared" si="3"/>
        <v>345.50620309000004</v>
      </c>
    </row>
    <row r="17" spans="1:14" s="2" customFormat="1" ht="23.25">
      <c r="A17" s="19">
        <v>2550</v>
      </c>
      <c r="B17" s="8">
        <f t="shared" si="1"/>
        <v>18.99989337</v>
      </c>
      <c r="C17" s="8">
        <f aca="true" t="shared" si="7" ref="C17:M17">SUM(C31,C45)</f>
        <v>32.86463413</v>
      </c>
      <c r="D17" s="8">
        <f t="shared" si="7"/>
        <v>57.75033281</v>
      </c>
      <c r="E17" s="8">
        <f t="shared" si="7"/>
        <v>44.62946466</v>
      </c>
      <c r="F17" s="8">
        <f t="shared" si="7"/>
        <v>22.334607600000002</v>
      </c>
      <c r="G17" s="8">
        <f t="shared" si="7"/>
        <v>18.938945</v>
      </c>
      <c r="H17" s="8">
        <f t="shared" si="7"/>
        <v>12.82475842</v>
      </c>
      <c r="I17" s="8">
        <f t="shared" si="7"/>
        <v>12.09755111</v>
      </c>
      <c r="J17" s="8">
        <f t="shared" si="7"/>
        <v>14.05570875</v>
      </c>
      <c r="K17" s="8">
        <f t="shared" si="7"/>
        <v>11.382952679999999</v>
      </c>
      <c r="L17" s="8">
        <f t="shared" si="7"/>
        <v>12.86282341</v>
      </c>
      <c r="M17" s="8">
        <f t="shared" si="7"/>
        <v>10.010397320000001</v>
      </c>
      <c r="N17" s="22">
        <f t="shared" si="3"/>
        <v>268.7520692599999</v>
      </c>
    </row>
    <row r="18" spans="1:14" s="2" customFormat="1" ht="23.25">
      <c r="A18" s="19">
        <v>2551</v>
      </c>
      <c r="B18" s="8">
        <f t="shared" si="1"/>
        <v>24.91960864</v>
      </c>
      <c r="C18" s="8">
        <f aca="true" t="shared" si="8" ref="C18:M18">SUM(C32,C46)</f>
        <v>40.19437866</v>
      </c>
      <c r="D18" s="8">
        <f t="shared" si="8"/>
        <v>56.86157342</v>
      </c>
      <c r="E18" s="8">
        <f t="shared" si="8"/>
        <v>48.81246403</v>
      </c>
      <c r="F18" s="8">
        <f t="shared" si="8"/>
        <v>24.96153055</v>
      </c>
      <c r="G18" s="8">
        <f t="shared" si="8"/>
        <v>21.701686010000003</v>
      </c>
      <c r="H18" s="8">
        <f t="shared" si="8"/>
        <v>14.962874220000002</v>
      </c>
      <c r="I18" s="8">
        <f t="shared" si="8"/>
        <v>17.873325079999997</v>
      </c>
      <c r="J18" s="8">
        <f t="shared" si="8"/>
        <v>15.337731779999999</v>
      </c>
      <c r="K18" s="8">
        <f t="shared" si="8"/>
        <v>17.93659971</v>
      </c>
      <c r="L18" s="8">
        <f t="shared" si="8"/>
        <v>10.96910883</v>
      </c>
      <c r="M18" s="8">
        <f t="shared" si="8"/>
        <v>13.95196059</v>
      </c>
      <c r="N18" s="22">
        <f t="shared" si="3"/>
        <v>308.48284151999997</v>
      </c>
    </row>
    <row r="19" spans="1:22" ht="23.25">
      <c r="A19" s="19">
        <v>2552</v>
      </c>
      <c r="B19" s="8">
        <f t="shared" si="1"/>
        <v>28.751383760000003</v>
      </c>
      <c r="C19" s="8">
        <f aca="true" t="shared" si="9" ref="C19:M19">SUM(C33,C47)</f>
        <v>34.77399847</v>
      </c>
      <c r="D19" s="8">
        <f t="shared" si="9"/>
        <v>70.47724690000001</v>
      </c>
      <c r="E19" s="8">
        <f t="shared" si="9"/>
        <v>44.98684339</v>
      </c>
      <c r="F19" s="8">
        <f t="shared" si="9"/>
        <v>26.45462977</v>
      </c>
      <c r="G19" s="8">
        <f t="shared" si="9"/>
        <v>24.11339848</v>
      </c>
      <c r="H19" s="8">
        <f t="shared" si="9"/>
        <v>199.19133796</v>
      </c>
      <c r="I19" s="8">
        <f t="shared" si="9"/>
        <v>17.47041269</v>
      </c>
      <c r="J19" s="8">
        <f t="shared" si="9"/>
        <v>21.573298329999997</v>
      </c>
      <c r="K19" s="8">
        <f t="shared" si="9"/>
        <v>22.62144197</v>
      </c>
      <c r="L19" s="8">
        <f t="shared" si="9"/>
        <v>19.4096265</v>
      </c>
      <c r="M19" s="8">
        <f t="shared" si="9"/>
        <v>18.308517289999998</v>
      </c>
      <c r="N19" s="22">
        <f>SUM(B19:M19)</f>
        <v>528.1321355099999</v>
      </c>
      <c r="O19" s="26"/>
      <c r="P19" s="26"/>
      <c r="Q19" s="26"/>
      <c r="R19" s="26"/>
      <c r="S19" s="26"/>
      <c r="T19" s="26"/>
      <c r="U19" s="26"/>
      <c r="V19" s="26"/>
    </row>
    <row r="20" spans="1:22" s="68" customFormat="1" ht="23.25">
      <c r="A20" s="19">
        <v>2553</v>
      </c>
      <c r="B20" s="8">
        <f t="shared" si="1"/>
        <v>23.80633172</v>
      </c>
      <c r="C20" s="8">
        <f aca="true" t="shared" si="10" ref="C20:M20">SUM(C34,C48)</f>
        <v>41.44980924</v>
      </c>
      <c r="D20" s="8">
        <f t="shared" si="10"/>
        <v>73.21335773</v>
      </c>
      <c r="E20" s="8">
        <f t="shared" si="10"/>
        <v>46.47866603</v>
      </c>
      <c r="F20" s="8">
        <f t="shared" si="10"/>
        <v>28.15395774</v>
      </c>
      <c r="G20" s="8">
        <f t="shared" si="10"/>
        <v>25.6168756</v>
      </c>
      <c r="H20" s="8">
        <f t="shared" si="10"/>
        <v>19.15007229</v>
      </c>
      <c r="I20" s="8">
        <f t="shared" si="10"/>
        <v>20.36218439</v>
      </c>
      <c r="J20" s="8">
        <f t="shared" si="10"/>
        <v>27.8603839</v>
      </c>
      <c r="K20" s="8">
        <f t="shared" si="10"/>
        <v>26.63037972</v>
      </c>
      <c r="L20" s="8">
        <f t="shared" si="10"/>
        <v>27.84398674</v>
      </c>
      <c r="M20" s="8">
        <f t="shared" si="10"/>
        <v>28.078781510000002</v>
      </c>
      <c r="N20" s="22">
        <f>SUM(B20:M20)</f>
        <v>388.64478661</v>
      </c>
      <c r="O20" s="58"/>
      <c r="P20" s="58"/>
      <c r="Q20" s="58"/>
      <c r="R20" s="58"/>
      <c r="S20" s="58"/>
      <c r="T20" s="58"/>
      <c r="U20" s="58"/>
      <c r="V20" s="58"/>
    </row>
    <row r="21" spans="1:22" s="68" customFormat="1" ht="23.25">
      <c r="A21" s="19">
        <v>2554</v>
      </c>
      <c r="B21" s="8">
        <f t="shared" si="1"/>
        <v>39.02245126</v>
      </c>
      <c r="C21" s="8">
        <f aca="true" t="shared" si="11" ref="C21:M21">SUM(C35,C49)</f>
        <v>54.403580840000004</v>
      </c>
      <c r="D21" s="8">
        <f t="shared" si="11"/>
        <v>77.73513567</v>
      </c>
      <c r="E21" s="8">
        <f t="shared" si="11"/>
        <v>55.55694039</v>
      </c>
      <c r="F21" s="8">
        <f t="shared" si="11"/>
        <v>33.4854682</v>
      </c>
      <c r="G21" s="8">
        <f t="shared" si="11"/>
        <v>29.294849550000002</v>
      </c>
      <c r="H21" s="8">
        <f t="shared" si="11"/>
        <v>21.57814111</v>
      </c>
      <c r="I21" s="8">
        <f t="shared" si="11"/>
        <v>23.72167353</v>
      </c>
      <c r="J21" s="8">
        <f t="shared" si="11"/>
        <v>23.734802719999998</v>
      </c>
      <c r="K21" s="8">
        <f t="shared" si="11"/>
        <v>21.84080909</v>
      </c>
      <c r="L21" s="8">
        <f t="shared" si="11"/>
        <v>24.23754549</v>
      </c>
      <c r="M21" s="8">
        <f t="shared" si="11"/>
        <v>19.82154055</v>
      </c>
      <c r="N21" s="22">
        <f>SUM(B21:M21)</f>
        <v>424.43293839999995</v>
      </c>
      <c r="O21" s="58"/>
      <c r="P21" s="58"/>
      <c r="Q21" s="58"/>
      <c r="R21" s="58"/>
      <c r="S21" s="58"/>
      <c r="T21" s="58"/>
      <c r="U21" s="58"/>
      <c r="V21" s="58"/>
    </row>
    <row r="22" spans="1:22" s="68" customFormat="1" ht="23.25">
      <c r="A22" s="19">
        <v>2555</v>
      </c>
      <c r="B22" s="8">
        <f aca="true" t="shared" si="12" ref="B22:M22">SUM(B36,B50)</f>
        <v>30.931091679999998</v>
      </c>
      <c r="C22" s="8">
        <f t="shared" si="12"/>
        <v>43.446968240000004</v>
      </c>
      <c r="D22" s="8">
        <f t="shared" si="12"/>
        <v>78.84457377</v>
      </c>
      <c r="E22" s="8">
        <f t="shared" si="12"/>
        <v>52.567162409999995</v>
      </c>
      <c r="F22" s="8">
        <f t="shared" si="12"/>
        <v>31.29066536</v>
      </c>
      <c r="G22" s="8">
        <f t="shared" si="12"/>
        <v>27.262752539999997</v>
      </c>
      <c r="H22" s="8">
        <f t="shared" si="12"/>
        <v>22.11031437</v>
      </c>
      <c r="I22" s="8">
        <f t="shared" si="12"/>
        <v>25.924792710000002</v>
      </c>
      <c r="J22" s="8">
        <f t="shared" si="12"/>
        <v>28.2303452</v>
      </c>
      <c r="K22" s="8">
        <f t="shared" si="12"/>
        <v>25.97059871</v>
      </c>
      <c r="L22" s="8">
        <f t="shared" si="12"/>
        <v>22.5290765</v>
      </c>
      <c r="M22" s="8">
        <f t="shared" si="12"/>
        <v>21.94356339</v>
      </c>
      <c r="N22" s="22">
        <f>SUM(B22:M22)</f>
        <v>411.05190488</v>
      </c>
      <c r="O22" s="58"/>
      <c r="P22" s="58"/>
      <c r="Q22" s="58"/>
      <c r="R22" s="58"/>
      <c r="S22" s="58"/>
      <c r="T22" s="58"/>
      <c r="U22" s="58"/>
      <c r="V22" s="58"/>
    </row>
    <row r="23" spans="1:22" ht="23.25">
      <c r="A23" s="20">
        <v>2556</v>
      </c>
      <c r="B23" s="9">
        <f>SUM(B37,B51)</f>
        <v>48.52568116</v>
      </c>
      <c r="C23" s="9">
        <f aca="true" t="shared" si="13" ref="C23:M23">SUM(C37,C51)</f>
        <v>64.36702518</v>
      </c>
      <c r="D23" s="9">
        <f t="shared" si="13"/>
        <v>104.18578558</v>
      </c>
      <c r="E23" s="9">
        <f t="shared" si="13"/>
        <v>96.4124425</v>
      </c>
      <c r="F23" s="9">
        <f t="shared" si="13"/>
        <v>47.9221418</v>
      </c>
      <c r="G23" s="9">
        <f t="shared" si="13"/>
        <v>46.52814767</v>
      </c>
      <c r="H23" s="9">
        <f t="shared" si="13"/>
        <v>28.8255968</v>
      </c>
      <c r="I23" s="9">
        <f t="shared" si="13"/>
        <v>25.11406352</v>
      </c>
      <c r="J23" s="9">
        <f t="shared" si="13"/>
        <v>24.630263829999997</v>
      </c>
      <c r="K23" s="9">
        <f t="shared" si="13"/>
        <v>27.76962503</v>
      </c>
      <c r="L23" s="9">
        <f t="shared" si="13"/>
        <v>0</v>
      </c>
      <c r="M23" s="9">
        <f t="shared" si="13"/>
        <v>0</v>
      </c>
      <c r="N23" s="23">
        <f>SUM(B23:M23)</f>
        <v>514.28077307</v>
      </c>
      <c r="O23" s="26"/>
      <c r="P23" s="26"/>
      <c r="Q23" s="26"/>
      <c r="R23" s="26"/>
      <c r="S23" s="26"/>
      <c r="T23" s="26"/>
      <c r="U23" s="26"/>
      <c r="V23" s="26"/>
    </row>
    <row r="25" spans="1:14" ht="23.25">
      <c r="A25" s="14" t="s">
        <v>70</v>
      </c>
      <c r="B25" s="6">
        <f>'[8]st-detail'!B$46</f>
        <v>9.11</v>
      </c>
      <c r="C25" s="6">
        <f>'[8]st-detail'!C$46</f>
        <v>20.93</v>
      </c>
      <c r="D25" s="6">
        <f>'[8]st-detail'!D$46</f>
        <v>35.12</v>
      </c>
      <c r="E25" s="6">
        <f>'[8]st-detail'!E$46</f>
        <v>27.04</v>
      </c>
      <c r="F25" s="6">
        <f>'[8]st-detail'!F$46</f>
        <v>14.34</v>
      </c>
      <c r="G25" s="6">
        <f>'[8]st-detail'!G$46</f>
        <v>15.36</v>
      </c>
      <c r="H25" s="6">
        <f>'[8]st-detail'!H$46</f>
        <v>11.51</v>
      </c>
      <c r="I25" s="6">
        <f>'[8]st-detail'!I$46</f>
        <v>10.71</v>
      </c>
      <c r="J25" s="6">
        <f>'[8]st-detail'!J$46</f>
        <v>10.58</v>
      </c>
      <c r="K25" s="6">
        <f>'[8]st-detail'!K$46</f>
        <v>10.64</v>
      </c>
      <c r="L25" s="6">
        <f>'[8]st-detail'!L$46</f>
        <v>10.43</v>
      </c>
      <c r="M25" s="6">
        <f>'[8]st-detail'!M$46</f>
        <v>8.74</v>
      </c>
      <c r="N25" s="21">
        <f aca="true" t="shared" si="14" ref="N25:N31">SUM(B25:M25)</f>
        <v>184.51000000000005</v>
      </c>
    </row>
    <row r="26" spans="1:14" ht="23.25">
      <c r="A26" s="19" t="s">
        <v>71</v>
      </c>
      <c r="B26" s="8">
        <f>'[7]st-detail'!B$48</f>
        <v>14.33</v>
      </c>
      <c r="C26" s="8">
        <f>'[7]st-detail'!C$48</f>
        <v>26.79</v>
      </c>
      <c r="D26" s="8">
        <f>'[7]st-detail'!D$48</f>
        <v>38.72</v>
      </c>
      <c r="E26" s="8">
        <f>'[7]st-detail'!E$48</f>
        <v>28.14</v>
      </c>
      <c r="F26" s="8">
        <f>'[7]st-detail'!F$48</f>
        <v>12.53</v>
      </c>
      <c r="G26" s="8">
        <f>'[7]st-detail'!G$48</f>
        <v>12.01</v>
      </c>
      <c r="H26" s="8">
        <f>'[7]st-detail'!H$48</f>
        <v>9.48</v>
      </c>
      <c r="I26" s="8">
        <f>'[7]st-detail'!I$48</f>
        <v>10.24</v>
      </c>
      <c r="J26" s="8">
        <f>'[7]st-detail'!J$48</f>
        <v>9.17</v>
      </c>
      <c r="K26" s="8">
        <f>'[7]st-detail'!K$48</f>
        <v>9.56</v>
      </c>
      <c r="L26" s="8">
        <f>'[7]st-detail'!L$48</f>
        <v>8.45</v>
      </c>
      <c r="M26" s="8">
        <f>'[7]st-detail'!M$48</f>
        <v>7.56</v>
      </c>
      <c r="N26" s="22">
        <f t="shared" si="14"/>
        <v>186.98</v>
      </c>
    </row>
    <row r="27" spans="1:14" ht="23.25">
      <c r="A27" s="19" t="s">
        <v>72</v>
      </c>
      <c r="B27" s="8">
        <f>'[10]st-detail'!B$54</f>
        <v>19.23863114</v>
      </c>
      <c r="C27" s="8">
        <f>'[10]st-detail'!C$54</f>
        <v>28.65766995</v>
      </c>
      <c r="D27" s="8">
        <f>'[10]st-detail'!D$54</f>
        <v>31.89382759</v>
      </c>
      <c r="E27" s="8">
        <f>'[10]st-detail'!E$54</f>
        <v>28.06810407</v>
      </c>
      <c r="F27" s="8">
        <f>'[10]st-detail'!F$54</f>
        <v>14.214079550000001</v>
      </c>
      <c r="G27" s="8">
        <f>'[10]st-detail'!G$54</f>
        <v>15.02382427</v>
      </c>
      <c r="H27" s="8">
        <f>'[10]st-detail'!H$54</f>
        <v>9.48404474</v>
      </c>
      <c r="I27" s="8">
        <f>'[10]st-detail'!I$54</f>
        <v>10.41813103</v>
      </c>
      <c r="J27" s="8">
        <f>'[10]st-detail'!J$54</f>
        <v>16.4022836</v>
      </c>
      <c r="K27" s="8">
        <f>'[10]st-detail'!K$54</f>
        <v>16.60854526</v>
      </c>
      <c r="L27" s="8">
        <f>'[10]st-detail'!L$54</f>
        <v>14.16828042</v>
      </c>
      <c r="M27" s="8">
        <f>'[10]st-detail'!M$54</f>
        <v>12.7268561</v>
      </c>
      <c r="N27" s="22">
        <f t="shared" si="14"/>
        <v>216.90427772</v>
      </c>
    </row>
    <row r="28" spans="1:14" ht="23.25">
      <c r="A28" s="19" t="s">
        <v>76</v>
      </c>
      <c r="B28" s="8">
        <f>'[9]st-detail'!B$54</f>
        <v>18.819885120000002</v>
      </c>
      <c r="C28" s="8">
        <f>'[9]st-detail'!C$54</f>
        <v>28.26489843</v>
      </c>
      <c r="D28" s="8">
        <f>'[9]st-detail'!D$54</f>
        <v>57.02988228</v>
      </c>
      <c r="E28" s="8">
        <f>'[9]st-detail'!E$54</f>
        <v>36.82338176</v>
      </c>
      <c r="F28" s="8">
        <f>'[9]st-detail'!F$54</f>
        <v>16.45110336</v>
      </c>
      <c r="G28" s="8">
        <f>'[9]st-detail'!G$54</f>
        <v>31.64515565</v>
      </c>
      <c r="H28" s="8">
        <f>'[9]st-detail'!H$54</f>
        <v>10.74470598</v>
      </c>
      <c r="I28" s="8">
        <f>'[9]st-detail'!I$54</f>
        <v>11.12912743</v>
      </c>
      <c r="J28" s="8">
        <f>'[9]st-detail'!J$54</f>
        <v>16.1562448</v>
      </c>
      <c r="K28" s="8">
        <f>'[9]st-detail'!K$54</f>
        <v>10.78316216</v>
      </c>
      <c r="L28" s="8">
        <f>'[9]st-detail'!L$54</f>
        <v>10.20739912</v>
      </c>
      <c r="M28" s="8">
        <f>'[9]st-detail'!M$54</f>
        <v>12.25723073</v>
      </c>
      <c r="N28" s="22">
        <f t="shared" si="14"/>
        <v>260.31217681999993</v>
      </c>
    </row>
    <row r="29" spans="1:14" ht="23.25">
      <c r="A29" s="19" t="s">
        <v>83</v>
      </c>
      <c r="B29" s="8">
        <f>'[11]st-detail'!B$54</f>
        <v>17.734004969999997</v>
      </c>
      <c r="C29" s="8">
        <f>'[11]st-detail'!C$54</f>
        <v>30.14372413</v>
      </c>
      <c r="D29" s="8">
        <f>'[11]st-detail'!D$54</f>
        <v>59.527829149999995</v>
      </c>
      <c r="E29" s="8">
        <f>'[11]st-detail'!E$54</f>
        <v>36.132548990000004</v>
      </c>
      <c r="F29" s="8">
        <f>'[11]st-detail'!F$54</f>
        <v>19.93006618</v>
      </c>
      <c r="G29" s="8">
        <f>'[11]st-detail'!G$54</f>
        <v>22.9384678</v>
      </c>
      <c r="H29" s="8">
        <f>'[11]st-detail'!H$54</f>
        <v>10.39346399</v>
      </c>
      <c r="I29" s="8">
        <f>'[11]st-detail'!I$54</f>
        <v>10.34779333</v>
      </c>
      <c r="J29" s="8">
        <f>'[11]st-detail'!J$54</f>
        <v>13.23974608</v>
      </c>
      <c r="K29" s="8">
        <f>'[11]st-detail'!K$54</f>
        <v>12.8925598</v>
      </c>
      <c r="L29" s="8">
        <f>'[11]st-detail'!L$54</f>
        <v>14.13316159</v>
      </c>
      <c r="M29" s="8">
        <f>'[11]st-detail'!M$54</f>
        <v>12.349733789999998</v>
      </c>
      <c r="N29" s="22">
        <f t="shared" si="14"/>
        <v>259.7630998</v>
      </c>
    </row>
    <row r="30" spans="1:14" ht="23.25">
      <c r="A30" s="19" t="s">
        <v>84</v>
      </c>
      <c r="B30" s="8">
        <f>'[12]st-detail'!B$54</f>
        <v>14.762556609999999</v>
      </c>
      <c r="C30" s="8">
        <f>'[12]st-detail'!C$54</f>
        <v>11.304861859999999</v>
      </c>
      <c r="D30" s="8">
        <f>'[12]st-detail'!D$54</f>
        <v>44.661489200000005</v>
      </c>
      <c r="E30" s="8">
        <f>'[12]st-detail'!E$54</f>
        <v>59.85439735</v>
      </c>
      <c r="F30" s="8">
        <f>'[12]st-detail'!F$54</f>
        <v>30.4388413</v>
      </c>
      <c r="G30" s="8">
        <f>'[12]st-detail'!G$54</f>
        <v>25.64756825</v>
      </c>
      <c r="H30" s="8">
        <f>'[12]st-detail'!H$54</f>
        <v>14.91830927</v>
      </c>
      <c r="I30" s="8">
        <f>'[12]st-detail'!I$54</f>
        <v>19.24107981</v>
      </c>
      <c r="J30" s="8">
        <f>'[12]st-detail'!J$54</f>
        <v>16.904877059999997</v>
      </c>
      <c r="K30" s="8">
        <f>'[12]st-detail'!K$54</f>
        <v>13.48748963</v>
      </c>
      <c r="L30" s="8">
        <f>'[12]st-detail'!L$54</f>
        <v>14.70585459</v>
      </c>
      <c r="M30" s="8">
        <f>'[12]st-detail'!M$54</f>
        <v>12.21975025</v>
      </c>
      <c r="N30" s="22">
        <f t="shared" si="14"/>
        <v>278.14707518</v>
      </c>
    </row>
    <row r="31" spans="1:14" ht="23.25">
      <c r="A31" s="19" t="s">
        <v>90</v>
      </c>
      <c r="B31" s="8">
        <f>'[13]st-detail'!B$54</f>
        <v>17.992422469999998</v>
      </c>
      <c r="C31" s="8">
        <f>'[13]st-detail'!C$54</f>
        <v>31.14202316</v>
      </c>
      <c r="D31" s="8">
        <f>'[13]st-detail'!D$54</f>
        <v>56.79149189</v>
      </c>
      <c r="E31" s="8">
        <f>'[13]st-detail'!E$54</f>
        <v>44.62946466</v>
      </c>
      <c r="F31" s="8">
        <f>'[13]st-detail'!F$54</f>
        <v>22.334607600000002</v>
      </c>
      <c r="G31" s="8">
        <f>'[13]st-detail'!G$54</f>
        <v>18.938945</v>
      </c>
      <c r="H31" s="8">
        <f>'[13]st-detail'!H$54</f>
        <v>12.82475842</v>
      </c>
      <c r="I31" s="8">
        <f>'[13]st-detail'!I$54</f>
        <v>12.09755111</v>
      </c>
      <c r="J31" s="8">
        <f>'[13]st-detail'!J$54</f>
        <v>14.05570875</v>
      </c>
      <c r="K31" s="8">
        <f>'[13]st-detail'!K$54</f>
        <v>11.382952679999999</v>
      </c>
      <c r="L31" s="8">
        <f>'[13]st-detail'!L$54</f>
        <v>12.86282341</v>
      </c>
      <c r="M31" s="8">
        <f>'[13]st-detail'!M$54</f>
        <v>10.010397320000001</v>
      </c>
      <c r="N31" s="22">
        <f t="shared" si="14"/>
        <v>265.06314647</v>
      </c>
    </row>
    <row r="32" spans="1:14" ht="23.25">
      <c r="A32" s="19" t="s">
        <v>94</v>
      </c>
      <c r="B32" s="8">
        <f>'[14]st-detail'!B$54</f>
        <v>24.91960864</v>
      </c>
      <c r="C32" s="8">
        <f>'[14]st-detail'!C$54</f>
        <v>40.19437866</v>
      </c>
      <c r="D32" s="8">
        <f>'[14]st-detail'!D$54</f>
        <v>56.86157342</v>
      </c>
      <c r="E32" s="8">
        <f>'[14]st-detail'!E$54</f>
        <v>48.81246403</v>
      </c>
      <c r="F32" s="8">
        <f>'[14]st-detail'!F$54</f>
        <v>24.96153055</v>
      </c>
      <c r="G32" s="8">
        <f>'[14]st-detail'!G$54</f>
        <v>21.701686010000003</v>
      </c>
      <c r="H32" s="8">
        <f>'[14]st-detail'!H$54</f>
        <v>14.962874220000002</v>
      </c>
      <c r="I32" s="8">
        <f>'[14]st-detail'!I$54</f>
        <v>17.873325079999997</v>
      </c>
      <c r="J32" s="8">
        <f>'[14]st-detail'!J$54</f>
        <v>15.337731779999999</v>
      </c>
      <c r="K32" s="8">
        <f>'[14]st-detail'!K$54</f>
        <v>17.93659971</v>
      </c>
      <c r="L32" s="8">
        <f>'[14]st-detail'!L$54</f>
        <v>10.96910883</v>
      </c>
      <c r="M32" s="8">
        <f>'[14]st-detail'!M$54</f>
        <v>13.95196059</v>
      </c>
      <c r="N32" s="22">
        <f aca="true" t="shared" si="15" ref="N32:N37">SUM(B32:M32)</f>
        <v>308.48284151999997</v>
      </c>
    </row>
    <row r="33" spans="1:22" ht="23.25">
      <c r="A33" s="19" t="s">
        <v>96</v>
      </c>
      <c r="B33" s="8">
        <f>'[15]st-detail'!B$54</f>
        <v>28.751383760000003</v>
      </c>
      <c r="C33" s="8">
        <f>'[15]st-detail'!C$54</f>
        <v>34.77399847</v>
      </c>
      <c r="D33" s="8">
        <f>'[15]st-detail'!D$54</f>
        <v>70.47724690000001</v>
      </c>
      <c r="E33" s="8">
        <f>'[15]st-detail'!E$54</f>
        <v>44.98684339</v>
      </c>
      <c r="F33" s="8">
        <f>'[15]st-detail'!F$54</f>
        <v>26.45462977</v>
      </c>
      <c r="G33" s="8">
        <f>'[15]st-detail'!G$54</f>
        <v>24.11339848</v>
      </c>
      <c r="H33" s="8">
        <f>'[15]st-detail'!H$54</f>
        <v>16.4311373</v>
      </c>
      <c r="I33" s="8">
        <f>'[15]st-detail'!I$54</f>
        <v>17.47041269</v>
      </c>
      <c r="J33" s="8">
        <f>'[15]st-detail'!J$54</f>
        <v>21.573298329999997</v>
      </c>
      <c r="K33" s="8">
        <f>'[15]st-detail'!K$54</f>
        <v>22.62144197</v>
      </c>
      <c r="L33" s="8">
        <f>'[15]st-detail'!L$54</f>
        <v>19.4096265</v>
      </c>
      <c r="M33" s="8">
        <f>'[15]st-detail'!M$54</f>
        <v>18.308517289999998</v>
      </c>
      <c r="N33" s="22">
        <f t="shared" si="15"/>
        <v>345.37193484999995</v>
      </c>
      <c r="O33" s="26"/>
      <c r="P33" s="26"/>
      <c r="Q33" s="26"/>
      <c r="R33" s="26"/>
      <c r="S33" s="26"/>
      <c r="T33" s="26"/>
      <c r="U33" s="26"/>
      <c r="V33" s="26"/>
    </row>
    <row r="34" spans="1:22" s="68" customFormat="1" ht="23.25">
      <c r="A34" s="19" t="s">
        <v>98</v>
      </c>
      <c r="B34" s="8">
        <f>'[16]st-detail'!B$54</f>
        <v>23.80633172</v>
      </c>
      <c r="C34" s="8">
        <f>'[16]st-detail'!C$54</f>
        <v>41.44980924</v>
      </c>
      <c r="D34" s="8">
        <f>'[16]st-detail'!D$54</f>
        <v>73.21335773</v>
      </c>
      <c r="E34" s="8">
        <f>'[16]st-detail'!E$54</f>
        <v>46.47866603</v>
      </c>
      <c r="F34" s="8">
        <f>'[16]st-detail'!F$54</f>
        <v>28.15395774</v>
      </c>
      <c r="G34" s="8">
        <f>'[16]st-detail'!G$54</f>
        <v>25.6168756</v>
      </c>
      <c r="H34" s="8">
        <f>'[16]st-detail'!H$54</f>
        <v>19.15007229</v>
      </c>
      <c r="I34" s="8">
        <f>'[16]st-detail'!I$54</f>
        <v>20.36218439</v>
      </c>
      <c r="J34" s="8">
        <f>'[16]st-detail'!J$54</f>
        <v>27.8603839</v>
      </c>
      <c r="K34" s="8">
        <f>'[16]st-detail'!K$54</f>
        <v>26.63037972</v>
      </c>
      <c r="L34" s="8">
        <f>'[16]st-detail'!L$54</f>
        <v>27.84398674</v>
      </c>
      <c r="M34" s="8">
        <f>'[16]st-detail'!M$54</f>
        <v>28.078781510000002</v>
      </c>
      <c r="N34" s="22">
        <f t="shared" si="15"/>
        <v>388.64478661</v>
      </c>
      <c r="O34" s="58"/>
      <c r="P34" s="58"/>
      <c r="Q34" s="58"/>
      <c r="R34" s="58"/>
      <c r="S34" s="58"/>
      <c r="T34" s="58"/>
      <c r="U34" s="58"/>
      <c r="V34" s="58"/>
    </row>
    <row r="35" spans="1:22" s="68" customFormat="1" ht="23.25">
      <c r="A35" s="19" t="s">
        <v>100</v>
      </c>
      <c r="B35" s="8">
        <f>'[17]st-detail'!B$54</f>
        <v>39.02245126</v>
      </c>
      <c r="C35" s="8">
        <f>'[17]st-detail'!C$54</f>
        <v>54.403580840000004</v>
      </c>
      <c r="D35" s="8">
        <f>'[17]st-detail'!D$54</f>
        <v>77.73513567</v>
      </c>
      <c r="E35" s="8">
        <f>'[17]st-detail'!E$54</f>
        <v>55.55694039</v>
      </c>
      <c r="F35" s="8">
        <f>'[17]st-detail'!F$54</f>
        <v>33.4854682</v>
      </c>
      <c r="G35" s="8">
        <f>'[17]st-detail'!G$54</f>
        <v>29.294849550000002</v>
      </c>
      <c r="H35" s="8">
        <f>'[17]st-detail'!H$54</f>
        <v>21.57814111</v>
      </c>
      <c r="I35" s="8">
        <f>'[17]st-detail'!I$54</f>
        <v>23.72167353</v>
      </c>
      <c r="J35" s="8">
        <f>'[17]st-detail'!J$54</f>
        <v>23.734802719999998</v>
      </c>
      <c r="K35" s="8">
        <f>'[17]st-detail'!K$54</f>
        <v>21.84080909</v>
      </c>
      <c r="L35" s="8">
        <f>'[17]st-detail'!L$54</f>
        <v>24.23754549</v>
      </c>
      <c r="M35" s="8">
        <f>'[17]st-detail'!M$54</f>
        <v>19.82154055</v>
      </c>
      <c r="N35" s="22">
        <f t="shared" si="15"/>
        <v>424.43293839999995</v>
      </c>
      <c r="O35" s="58"/>
      <c r="P35" s="58"/>
      <c r="Q35" s="58"/>
      <c r="R35" s="58"/>
      <c r="S35" s="58"/>
      <c r="T35" s="58"/>
      <c r="U35" s="58"/>
      <c r="V35" s="58"/>
    </row>
    <row r="36" spans="1:22" s="68" customFormat="1" ht="23.25">
      <c r="A36" s="19" t="s">
        <v>102</v>
      </c>
      <c r="B36" s="8">
        <f>'[18]st-detail'!B$54</f>
        <v>30.931091679999998</v>
      </c>
      <c r="C36" s="8">
        <f>'[18]st-detail'!C$54</f>
        <v>43.446968240000004</v>
      </c>
      <c r="D36" s="8">
        <f>'[18]st-detail'!D$54</f>
        <v>78.84457377</v>
      </c>
      <c r="E36" s="8">
        <f>'[18]st-detail'!E$54</f>
        <v>52.567162409999995</v>
      </c>
      <c r="F36" s="8">
        <f>'[18]st-detail'!F$54</f>
        <v>31.29066536</v>
      </c>
      <c r="G36" s="8">
        <f>'[18]st-detail'!G$54</f>
        <v>27.262752539999997</v>
      </c>
      <c r="H36" s="8">
        <f>'[18]st-detail'!H$54</f>
        <v>22.11031437</v>
      </c>
      <c r="I36" s="8">
        <f>'[18]st-detail'!I$54</f>
        <v>25.924792710000002</v>
      </c>
      <c r="J36" s="8">
        <f>'[18]st-detail'!J$54</f>
        <v>28.2303452</v>
      </c>
      <c r="K36" s="8">
        <f>'[18]st-detail'!K$54</f>
        <v>25.97059871</v>
      </c>
      <c r="L36" s="8">
        <f>'[18]st-detail'!L$54</f>
        <v>22.5290765</v>
      </c>
      <c r="M36" s="8">
        <f>'[18]st-detail'!M$54</f>
        <v>21.94356339</v>
      </c>
      <c r="N36" s="22">
        <f t="shared" si="15"/>
        <v>411.05190488</v>
      </c>
      <c r="O36" s="58"/>
      <c r="P36" s="58"/>
      <c r="Q36" s="58"/>
      <c r="R36" s="58"/>
      <c r="S36" s="58"/>
      <c r="T36" s="58"/>
      <c r="U36" s="58"/>
      <c r="V36" s="58"/>
    </row>
    <row r="37" spans="1:22" s="68" customFormat="1" ht="23.25">
      <c r="A37" s="20" t="s">
        <v>104</v>
      </c>
      <c r="B37" s="9">
        <f>'[19]st-detail'!B$54</f>
        <v>48.52568116</v>
      </c>
      <c r="C37" s="9">
        <f>'[19]st-detail'!C$54</f>
        <v>64.36702518</v>
      </c>
      <c r="D37" s="9">
        <f>'[19]st-detail'!D$54</f>
        <v>104.18578558</v>
      </c>
      <c r="E37" s="9">
        <f>'[19]st-detail'!E$54</f>
        <v>96.4124425</v>
      </c>
      <c r="F37" s="9">
        <f>'[19]st-detail'!F$54</f>
        <v>47.9221418</v>
      </c>
      <c r="G37" s="9">
        <f>'[19]st-detail'!G$54</f>
        <v>46.52814767</v>
      </c>
      <c r="H37" s="9">
        <f>'[19]st-detail'!H$54</f>
        <v>28.8255968</v>
      </c>
      <c r="I37" s="9">
        <f>'[19]st-detail'!I$54</f>
        <v>25.11406352</v>
      </c>
      <c r="J37" s="9">
        <f>'[19]st-detail'!J$54</f>
        <v>24.630263829999997</v>
      </c>
      <c r="K37" s="9">
        <f>'[19]st-detail'!K$54</f>
        <v>27.76962503</v>
      </c>
      <c r="L37" s="9">
        <f>'[19]st-detail'!L$54</f>
        <v>0</v>
      </c>
      <c r="M37" s="9">
        <f>'[19]st-detail'!M$54</f>
        <v>0</v>
      </c>
      <c r="N37" s="23">
        <f t="shared" si="15"/>
        <v>514.28077307</v>
      </c>
      <c r="O37" s="58"/>
      <c r="P37" s="58"/>
      <c r="Q37" s="58"/>
      <c r="R37" s="58"/>
      <c r="S37" s="58"/>
      <c r="T37" s="58"/>
      <c r="U37" s="58"/>
      <c r="V37" s="58"/>
    </row>
    <row r="38" spans="1:14" ht="23.25">
      <c r="A38" s="4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1"/>
    </row>
    <row r="39" spans="1:14" ht="23.25">
      <c r="A39" s="14" t="s">
        <v>67</v>
      </c>
      <c r="B39" s="6">
        <f>'[8]st-detail'!B$69</f>
        <v>7.09</v>
      </c>
      <c r="C39" s="6">
        <f>'[8]st-detail'!C$69</f>
        <v>1.49</v>
      </c>
      <c r="D39" s="6">
        <f>'[8]st-detail'!D$69</f>
        <v>5.21</v>
      </c>
      <c r="E39" s="6">
        <f>'[8]st-detail'!E$69</f>
        <v>2.16</v>
      </c>
      <c r="F39" s="6">
        <f>'[8]st-detail'!F$69</f>
        <v>0.5</v>
      </c>
      <c r="G39" s="6">
        <f>'[8]st-detail'!G$69</f>
        <v>3.2</v>
      </c>
      <c r="H39" s="6">
        <f>'[8]st-detail'!H$69</f>
        <v>0.34</v>
      </c>
      <c r="I39" s="6">
        <f>'[8]st-detail'!I$69</f>
        <v>0.34</v>
      </c>
      <c r="J39" s="6">
        <f>'[8]st-detail'!J$69</f>
        <v>0.27</v>
      </c>
      <c r="K39" s="6">
        <f>'[8]st-detail'!K$69</f>
        <v>0.54</v>
      </c>
      <c r="L39" s="6">
        <f>'[8]st-detail'!L$69</f>
        <v>6.78</v>
      </c>
      <c r="M39" s="6">
        <f>'[8]st-detail'!M$69</f>
        <v>0.86</v>
      </c>
      <c r="N39" s="21">
        <f aca="true" t="shared" si="16" ref="N39:N45">SUM(B39:M39)</f>
        <v>28.779999999999998</v>
      </c>
    </row>
    <row r="40" spans="1:14" ht="23.25">
      <c r="A40" s="19" t="s">
        <v>69</v>
      </c>
      <c r="B40" s="8">
        <f>'[7]st-detail'!B$72</f>
        <v>2.65</v>
      </c>
      <c r="C40" s="8">
        <f>'[7]st-detail'!C$72</f>
        <v>2.1</v>
      </c>
      <c r="D40" s="8">
        <f>'[7]st-detail'!D$72</f>
        <v>1.98</v>
      </c>
      <c r="E40" s="8">
        <f>'[7]st-detail'!E$72</f>
        <v>2.41</v>
      </c>
      <c r="F40" s="8">
        <f>'[7]st-detail'!F$72</f>
        <v>2.54</v>
      </c>
      <c r="G40" s="8">
        <f>'[7]st-detail'!G$72</f>
        <v>0.72</v>
      </c>
      <c r="H40" s="8">
        <f>'[7]st-detail'!H$72</f>
        <v>2.04</v>
      </c>
      <c r="I40" s="8">
        <f>'[7]st-detail'!I$72</f>
        <v>0.14</v>
      </c>
      <c r="J40" s="8">
        <f>'[7]st-detail'!J$72</f>
        <v>0.49</v>
      </c>
      <c r="K40" s="8">
        <f>'[7]st-detail'!K$72</f>
        <v>2.54</v>
      </c>
      <c r="L40" s="8">
        <f>'[7]st-detail'!L$72</f>
        <v>1.36</v>
      </c>
      <c r="M40" s="8">
        <f>'[7]st-detail'!M$72</f>
        <v>6.31</v>
      </c>
      <c r="N40" s="22">
        <f t="shared" si="16"/>
        <v>25.28</v>
      </c>
    </row>
    <row r="41" spans="1:14" ht="23.25">
      <c r="A41" s="19" t="s">
        <v>73</v>
      </c>
      <c r="B41" s="8">
        <f>'[10]st-detail'!B$81</f>
        <v>1.06067931</v>
      </c>
      <c r="C41" s="8">
        <f>'[10]st-detail'!C$81</f>
        <v>0.92761319</v>
      </c>
      <c r="D41" s="8">
        <f>'[10]st-detail'!D$81</f>
        <v>3.3428923</v>
      </c>
      <c r="E41" s="8">
        <f>'[10]st-detail'!E$81</f>
        <v>1.55391942</v>
      </c>
      <c r="F41" s="8">
        <f>'[10]st-detail'!F$81</f>
        <v>0.8899120300000001</v>
      </c>
      <c r="G41" s="8">
        <f>'[10]st-detail'!G$81</f>
        <v>3.09993592</v>
      </c>
      <c r="H41" s="8">
        <f>'[10]st-detail'!H$81</f>
        <v>1.06769344</v>
      </c>
      <c r="I41" s="8">
        <f>'[10]st-detail'!I$81</f>
        <v>2.62235013</v>
      </c>
      <c r="J41" s="8">
        <f>'[10]st-detail'!J$81</f>
        <v>1.93756382</v>
      </c>
      <c r="K41" s="8">
        <f>'[10]st-detail'!K$81</f>
        <v>2.4915399799999998</v>
      </c>
      <c r="L41" s="8">
        <f>'[10]st-detail'!L$81</f>
        <v>2.25838692</v>
      </c>
      <c r="M41" s="8">
        <f>'[10]st-detail'!M$81</f>
        <v>0.71076547</v>
      </c>
      <c r="N41" s="22">
        <f t="shared" si="16"/>
        <v>21.96325193</v>
      </c>
    </row>
    <row r="42" spans="1:14" ht="23.25">
      <c r="A42" s="19" t="s">
        <v>77</v>
      </c>
      <c r="B42" s="8">
        <f>'[9]st-detail'!B$81</f>
        <v>0.52028257</v>
      </c>
      <c r="C42" s="8">
        <f>'[9]st-detail'!C$81</f>
        <v>0.49537718</v>
      </c>
      <c r="D42" s="8">
        <f>'[9]st-detail'!D$81</f>
        <v>2.1303961499999997</v>
      </c>
      <c r="E42" s="8">
        <f>'[9]st-detail'!E$81</f>
        <v>1.8966147</v>
      </c>
      <c r="F42" s="8">
        <f>'[9]st-detail'!F$81</f>
        <v>0.8220407</v>
      </c>
      <c r="G42" s="8">
        <f>'[9]st-detail'!G$81</f>
        <v>4.29695877</v>
      </c>
      <c r="H42" s="8">
        <f>'[9]st-detail'!H$81</f>
        <v>1.86110479</v>
      </c>
      <c r="I42" s="8">
        <f>'[9]st-detail'!I$81</f>
        <v>1.26186366</v>
      </c>
      <c r="J42" s="8">
        <f>'[9]st-detail'!J$81</f>
        <v>0.21608223999999998</v>
      </c>
      <c r="K42" s="8">
        <f>'[9]st-detail'!K$81</f>
        <v>2.80737746</v>
      </c>
      <c r="L42" s="8">
        <f>'[9]st-detail'!L$81</f>
        <v>1.3049654499999999</v>
      </c>
      <c r="M42" s="8">
        <f>'[9]st-detail'!M$81</f>
        <v>2.17278388</v>
      </c>
      <c r="N42" s="22">
        <f t="shared" si="16"/>
        <v>19.785847550000003</v>
      </c>
    </row>
    <row r="43" spans="1:14" ht="23.25">
      <c r="A43" s="19" t="s">
        <v>81</v>
      </c>
      <c r="B43" s="8">
        <f>'[11]st-detail'!B$81</f>
        <v>1.2022868500000001</v>
      </c>
      <c r="C43" s="8">
        <f>'[11]st-detail'!C$81</f>
        <v>3.0182615</v>
      </c>
      <c r="D43" s="8">
        <f>'[11]st-detail'!D$81</f>
        <v>0.5772497099999999</v>
      </c>
      <c r="E43" s="8">
        <f>'[11]st-detail'!E$81</f>
        <v>1.58027248</v>
      </c>
      <c r="F43" s="8">
        <f>'[11]st-detail'!F$81</f>
        <v>6.62540252</v>
      </c>
      <c r="G43" s="8">
        <f>'[11]st-detail'!G$81</f>
        <v>36.73236786</v>
      </c>
      <c r="H43" s="8">
        <f>'[11]st-detail'!H$81</f>
        <v>26.07756405</v>
      </c>
      <c r="I43" s="8">
        <f>'[11]st-detail'!I$81</f>
        <v>27.69597857</v>
      </c>
      <c r="J43" s="8">
        <f>'[11]st-detail'!J$81</f>
        <v>4.5591443</v>
      </c>
      <c r="K43" s="8">
        <f>'[11]st-detail'!K$81</f>
        <v>14.43601215</v>
      </c>
      <c r="L43" s="8">
        <f>'[11]st-detail'!L$81</f>
        <v>12.38371698</v>
      </c>
      <c r="M43" s="8">
        <f>'[11]st-detail'!M$81</f>
        <v>2.91710394</v>
      </c>
      <c r="N43" s="22">
        <f t="shared" si="16"/>
        <v>137.80536091</v>
      </c>
    </row>
    <row r="44" spans="1:14" ht="23.25">
      <c r="A44" s="19" t="s">
        <v>82</v>
      </c>
      <c r="B44" s="8">
        <f>'[12]st-detail'!B$81</f>
        <v>4.01660035</v>
      </c>
      <c r="C44" s="8">
        <f>'[12]st-detail'!C$81</f>
        <v>4.6906241699999995</v>
      </c>
      <c r="D44" s="8">
        <f>'[12]st-detail'!D$81</f>
        <v>2.5346504700000003</v>
      </c>
      <c r="E44" s="8">
        <f>'[12]st-detail'!E$81</f>
        <v>4.9125385</v>
      </c>
      <c r="F44" s="8">
        <f>'[12]st-detail'!F$81</f>
        <v>0.63279291</v>
      </c>
      <c r="G44" s="8">
        <f>'[12]st-detail'!G$81</f>
        <v>3.85156125</v>
      </c>
      <c r="H44" s="8">
        <f>'[12]st-detail'!H$81</f>
        <v>18.464021010000003</v>
      </c>
      <c r="I44" s="8">
        <f>'[12]st-detail'!I$81</f>
        <v>5.60508589</v>
      </c>
      <c r="J44" s="8">
        <f>'[12]st-detail'!J$81</f>
        <v>2.6571698500000003</v>
      </c>
      <c r="K44" s="8">
        <f>'[12]st-detail'!K$81</f>
        <v>3.86921865</v>
      </c>
      <c r="L44" s="8">
        <f>'[12]st-detail'!L$81</f>
        <v>10.92974067</v>
      </c>
      <c r="M44" s="8">
        <f>'[12]st-detail'!M$81</f>
        <v>5.1951241900000005</v>
      </c>
      <c r="N44" s="22">
        <f t="shared" si="16"/>
        <v>67.35912791</v>
      </c>
    </row>
    <row r="45" spans="1:14" ht="23.25">
      <c r="A45" s="19" t="s">
        <v>89</v>
      </c>
      <c r="B45" s="8">
        <f>'[13]st-detail'!B$81</f>
        <v>1.0074709</v>
      </c>
      <c r="C45" s="8">
        <f>'[13]st-detail'!C$81</f>
        <v>1.72261097</v>
      </c>
      <c r="D45" s="8">
        <f>'[13]st-detail'!D$81</f>
        <v>0.9588409200000001</v>
      </c>
      <c r="E45" s="8">
        <f>'[13]st-detail'!E$81</f>
        <v>0</v>
      </c>
      <c r="F45" s="8">
        <f>'[13]st-detail'!F$81</f>
        <v>0</v>
      </c>
      <c r="G45" s="8">
        <f>'[13]st-detail'!G$81</f>
        <v>0</v>
      </c>
      <c r="H45" s="8">
        <f>'[13]st-detail'!H$81</f>
        <v>0</v>
      </c>
      <c r="I45" s="8">
        <f>'[13]st-detail'!I$81</f>
        <v>0</v>
      </c>
      <c r="J45" s="8">
        <f>'[13]st-detail'!J$81</f>
        <v>0</v>
      </c>
      <c r="K45" s="8">
        <f>'[13]st-detail'!K$81</f>
        <v>0</v>
      </c>
      <c r="L45" s="8">
        <f>'[13]st-detail'!L$81</f>
        <v>0</v>
      </c>
      <c r="M45" s="8">
        <f>'[13]st-detail'!M$81</f>
        <v>0</v>
      </c>
      <c r="N45" s="22">
        <f t="shared" si="16"/>
        <v>3.6889227900000003</v>
      </c>
    </row>
    <row r="46" spans="1:14" ht="23.25">
      <c r="A46" s="19" t="s">
        <v>95</v>
      </c>
      <c r="B46" s="8">
        <f>'[14]st-detail'!B$81</f>
        <v>0</v>
      </c>
      <c r="C46" s="8">
        <f>'[14]st-detail'!C$81</f>
        <v>0</v>
      </c>
      <c r="D46" s="8">
        <f>'[14]st-detail'!D$81</f>
        <v>0</v>
      </c>
      <c r="E46" s="8">
        <f>'[14]st-detail'!E$81</f>
        <v>0</v>
      </c>
      <c r="F46" s="8">
        <f>'[14]st-detail'!F$81</f>
        <v>0</v>
      </c>
      <c r="G46" s="8">
        <f>'[14]st-detail'!G$81</f>
        <v>0</v>
      </c>
      <c r="H46" s="8">
        <f>'[14]st-detail'!H$81</f>
        <v>0</v>
      </c>
      <c r="I46" s="8">
        <f>'[14]st-detail'!I$81</f>
        <v>0</v>
      </c>
      <c r="J46" s="8">
        <f>'[14]st-detail'!J$81</f>
        <v>0</v>
      </c>
      <c r="K46" s="8">
        <f>'[14]st-detail'!K$81</f>
        <v>0</v>
      </c>
      <c r="L46" s="8">
        <f>'[14]st-detail'!L$81</f>
        <v>0</v>
      </c>
      <c r="M46" s="8">
        <f>'[14]st-detail'!M$81</f>
        <v>0</v>
      </c>
      <c r="N46" s="22">
        <f aca="true" t="shared" si="17" ref="N46:N51">SUM(B46:M46)</f>
        <v>0</v>
      </c>
    </row>
    <row r="47" spans="1:22" ht="23.25">
      <c r="A47" s="19" t="s">
        <v>97</v>
      </c>
      <c r="B47" s="8">
        <f>'[15]st-detail'!B$81</f>
        <v>0</v>
      </c>
      <c r="C47" s="8">
        <f>'[15]st-detail'!C$81</f>
        <v>0</v>
      </c>
      <c r="D47" s="8">
        <f>'[15]st-detail'!D$81</f>
        <v>0</v>
      </c>
      <c r="E47" s="8">
        <f>'[15]st-detail'!E$81</f>
        <v>0</v>
      </c>
      <c r="F47" s="8">
        <f>'[15]st-detail'!F$81</f>
        <v>0</v>
      </c>
      <c r="G47" s="8">
        <f>'[15]st-detail'!G$81</f>
        <v>0</v>
      </c>
      <c r="H47" s="8">
        <f>'[15]st-detail'!H$81</f>
        <v>182.76020066</v>
      </c>
      <c r="I47" s="8">
        <f>'[15]st-detail'!I$81</f>
        <v>0</v>
      </c>
      <c r="J47" s="8">
        <f>'[15]st-detail'!J$81</f>
        <v>0</v>
      </c>
      <c r="K47" s="8">
        <f>'[15]st-detail'!K$81</f>
        <v>0</v>
      </c>
      <c r="L47" s="8">
        <f>'[15]st-detail'!L$81</f>
        <v>0</v>
      </c>
      <c r="M47" s="8">
        <f>'[15]st-detail'!M$81</f>
        <v>0</v>
      </c>
      <c r="N47" s="22">
        <f t="shared" si="17"/>
        <v>182.76020066</v>
      </c>
      <c r="O47" s="26"/>
      <c r="P47" s="26"/>
      <c r="Q47" s="26"/>
      <c r="R47" s="26"/>
      <c r="S47" s="26"/>
      <c r="T47" s="26"/>
      <c r="U47" s="26"/>
      <c r="V47" s="26"/>
    </row>
    <row r="48" spans="1:22" s="68" customFormat="1" ht="23.25">
      <c r="A48" s="19" t="s">
        <v>99</v>
      </c>
      <c r="B48" s="8">
        <f>'[16]st-detail'!B$81</f>
        <v>0</v>
      </c>
      <c r="C48" s="8">
        <f>'[16]st-detail'!C$81</f>
        <v>0</v>
      </c>
      <c r="D48" s="8">
        <f>'[16]st-detail'!D$81</f>
        <v>0</v>
      </c>
      <c r="E48" s="8">
        <f>'[16]st-detail'!E$81</f>
        <v>0</v>
      </c>
      <c r="F48" s="8">
        <f>'[16]st-detail'!F$81</f>
        <v>0</v>
      </c>
      <c r="G48" s="8">
        <f>'[16]st-detail'!G$81</f>
        <v>0</v>
      </c>
      <c r="H48" s="8">
        <f>'[16]st-detail'!H$81</f>
        <v>0</v>
      </c>
      <c r="I48" s="8">
        <f>'[16]st-detail'!I$81</f>
        <v>0</v>
      </c>
      <c r="J48" s="8">
        <f>'[16]st-detail'!J$81</f>
        <v>0</v>
      </c>
      <c r="K48" s="8">
        <f>'[16]st-detail'!K$81</f>
        <v>0</v>
      </c>
      <c r="L48" s="8">
        <f>'[16]st-detail'!L$81</f>
        <v>0</v>
      </c>
      <c r="M48" s="8">
        <f>'[16]st-detail'!M$81</f>
        <v>0</v>
      </c>
      <c r="N48" s="22">
        <f t="shared" si="17"/>
        <v>0</v>
      </c>
      <c r="O48" s="58"/>
      <c r="P48" s="58"/>
      <c r="Q48" s="58"/>
      <c r="R48" s="58"/>
      <c r="S48" s="58"/>
      <c r="T48" s="58"/>
      <c r="U48" s="58"/>
      <c r="V48" s="58"/>
    </row>
    <row r="49" spans="1:22" s="68" customFormat="1" ht="23.25">
      <c r="A49" s="19" t="s">
        <v>101</v>
      </c>
      <c r="B49" s="8">
        <f>'[17]st-detail'!B$81</f>
        <v>0</v>
      </c>
      <c r="C49" s="8">
        <f>'[17]st-detail'!C$81</f>
        <v>0</v>
      </c>
      <c r="D49" s="8">
        <f>'[17]st-detail'!D$81</f>
        <v>0</v>
      </c>
      <c r="E49" s="8">
        <f>'[17]st-detail'!E$81</f>
        <v>0</v>
      </c>
      <c r="F49" s="8">
        <f>'[17]st-detail'!F$81</f>
        <v>0</v>
      </c>
      <c r="G49" s="8">
        <f>'[17]st-detail'!G$81</f>
        <v>0</v>
      </c>
      <c r="H49" s="8">
        <f>'[17]st-detail'!H$81</f>
        <v>0</v>
      </c>
      <c r="I49" s="8">
        <f>'[17]st-detail'!I$81</f>
        <v>0</v>
      </c>
      <c r="J49" s="8">
        <f>'[17]st-detail'!J$81</f>
        <v>0</v>
      </c>
      <c r="K49" s="8">
        <f>'[17]st-detail'!K$81</f>
        <v>0</v>
      </c>
      <c r="L49" s="8">
        <f>'[17]st-detail'!L$81</f>
        <v>0</v>
      </c>
      <c r="M49" s="8">
        <f>'[17]st-detail'!M$81</f>
        <v>0</v>
      </c>
      <c r="N49" s="22">
        <f t="shared" si="17"/>
        <v>0</v>
      </c>
      <c r="O49" s="58"/>
      <c r="P49" s="58"/>
      <c r="Q49" s="58"/>
      <c r="R49" s="58"/>
      <c r="S49" s="58"/>
      <c r="T49" s="58"/>
      <c r="U49" s="58"/>
      <c r="V49" s="58"/>
    </row>
    <row r="50" spans="1:22" s="68" customFormat="1" ht="23.25">
      <c r="A50" s="19" t="s">
        <v>103</v>
      </c>
      <c r="B50" s="8">
        <f>'[18]st-detail'!B$81</f>
        <v>0</v>
      </c>
      <c r="C50" s="8">
        <f>'[18]st-detail'!C$81</f>
        <v>0</v>
      </c>
      <c r="D50" s="8">
        <f>'[18]st-detail'!D$81</f>
        <v>0</v>
      </c>
      <c r="E50" s="8">
        <f>'[18]st-detail'!E$81</f>
        <v>0</v>
      </c>
      <c r="F50" s="8">
        <f>'[18]st-detail'!F$81</f>
        <v>0</v>
      </c>
      <c r="G50" s="8">
        <f>'[18]st-detail'!G$81</f>
        <v>0</v>
      </c>
      <c r="H50" s="8">
        <f>'[18]st-detail'!H$81</f>
        <v>0</v>
      </c>
      <c r="I50" s="8">
        <f>'[18]st-detail'!I$81</f>
        <v>0</v>
      </c>
      <c r="J50" s="8">
        <f>'[18]st-detail'!J$81</f>
        <v>0</v>
      </c>
      <c r="K50" s="8">
        <f>'[18]st-detail'!K$81</f>
        <v>0</v>
      </c>
      <c r="L50" s="8">
        <f>'[18]st-detail'!L$81</f>
        <v>0</v>
      </c>
      <c r="M50" s="8">
        <f>'[18]st-detail'!M$81</f>
        <v>0</v>
      </c>
      <c r="N50" s="22">
        <f t="shared" si="17"/>
        <v>0</v>
      </c>
      <c r="O50" s="58"/>
      <c r="P50" s="58"/>
      <c r="Q50" s="58"/>
      <c r="R50" s="58"/>
      <c r="S50" s="58"/>
      <c r="T50" s="58"/>
      <c r="U50" s="58"/>
      <c r="V50" s="58"/>
    </row>
    <row r="51" spans="1:22" s="68" customFormat="1" ht="23.25">
      <c r="A51" s="20" t="s">
        <v>105</v>
      </c>
      <c r="B51" s="9">
        <f>'[19]st-detail'!B$81</f>
        <v>0</v>
      </c>
      <c r="C51" s="9">
        <f>'[19]st-detail'!C$81</f>
        <v>0</v>
      </c>
      <c r="D51" s="9">
        <f>'[19]st-detail'!D$81</f>
        <v>0</v>
      </c>
      <c r="E51" s="9">
        <f>'[19]st-detail'!E$81</f>
        <v>0</v>
      </c>
      <c r="F51" s="9">
        <f>'[19]st-detail'!F$81</f>
        <v>0</v>
      </c>
      <c r="G51" s="9">
        <f>'[19]st-detail'!G$81</f>
        <v>0</v>
      </c>
      <c r="H51" s="9">
        <f>'[19]st-detail'!H$81</f>
        <v>0</v>
      </c>
      <c r="I51" s="9">
        <f>'[19]st-detail'!I$81</f>
        <v>0</v>
      </c>
      <c r="J51" s="9">
        <f>'[19]st-detail'!J$81</f>
        <v>0</v>
      </c>
      <c r="K51" s="9">
        <f>'[19]st-detail'!K$81</f>
        <v>0</v>
      </c>
      <c r="L51" s="9">
        <f>'[19]st-detail'!L$81</f>
        <v>0</v>
      </c>
      <c r="M51" s="9">
        <f>'[19]st-detail'!M$81</f>
        <v>0</v>
      </c>
      <c r="N51" s="23">
        <f t="shared" si="17"/>
        <v>0</v>
      </c>
      <c r="O51" s="58"/>
      <c r="P51" s="58"/>
      <c r="Q51" s="58"/>
      <c r="R51" s="58"/>
      <c r="S51" s="58"/>
      <c r="T51" s="58"/>
      <c r="U51" s="58"/>
      <c r="V51" s="58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="75" zoomScaleNormal="75" zoomScalePageLayoutView="0" workbookViewId="0" topLeftCell="A46">
      <selection activeCell="O1" sqref="O1:U16384"/>
    </sheetView>
  </sheetViews>
  <sheetFormatPr defaultColWidth="9.33203125" defaultRowHeight="21"/>
  <cols>
    <col min="1" max="1" width="24.16015625" style="0" customWidth="1"/>
    <col min="2" max="2" width="14" style="0" customWidth="1"/>
    <col min="3" max="3" width="15.33203125" style="0" customWidth="1"/>
    <col min="4" max="4" width="13" style="0" customWidth="1"/>
    <col min="5" max="5" width="13.33203125" style="0" customWidth="1"/>
    <col min="6" max="7" width="13" style="0" customWidth="1"/>
    <col min="8" max="8" width="13.5" style="0" customWidth="1"/>
    <col min="9" max="9" width="13.33203125" style="0" customWidth="1"/>
    <col min="10" max="13" width="13.5" style="0" customWidth="1"/>
    <col min="14" max="14" width="15.16015625" style="33" bestFit="1" customWidth="1"/>
  </cols>
  <sheetData>
    <row r="1" spans="1:14" ht="30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3613.2599999999998</v>
      </c>
      <c r="C5" s="6">
        <f t="shared" si="0"/>
        <v>3963.4</v>
      </c>
      <c r="D5" s="6">
        <f t="shared" si="0"/>
        <v>4232.71</v>
      </c>
      <c r="E5" s="6">
        <f t="shared" si="0"/>
        <v>4641.22</v>
      </c>
      <c r="F5" s="6">
        <f t="shared" si="0"/>
        <v>4242.16</v>
      </c>
      <c r="G5" s="6">
        <f t="shared" si="0"/>
        <v>5034.110000000001</v>
      </c>
      <c r="H5" s="6">
        <f t="shared" si="0"/>
        <v>4587.06</v>
      </c>
      <c r="I5" s="6">
        <f t="shared" si="0"/>
        <v>5158.26</v>
      </c>
      <c r="J5" s="6">
        <f t="shared" si="0"/>
        <v>4152.84</v>
      </c>
      <c r="K5" s="6">
        <f t="shared" si="0"/>
        <v>5022.11</v>
      </c>
      <c r="L5" s="6">
        <f t="shared" si="0"/>
        <v>4535.0599999999995</v>
      </c>
      <c r="M5" s="6">
        <f t="shared" si="0"/>
        <v>4318.58</v>
      </c>
      <c r="N5" s="21">
        <f aca="true" t="shared" si="1" ref="N5:N11">SUM(B5:M5)</f>
        <v>53500.770000000004</v>
      </c>
    </row>
    <row r="6" spans="1:14" ht="23.25">
      <c r="A6" s="19">
        <v>2539</v>
      </c>
      <c r="B6" s="8">
        <f>SUM(B27,B48)</f>
        <v>4421.0599999999995</v>
      </c>
      <c r="C6" s="8">
        <f aca="true" t="shared" si="2" ref="C6:M6">SUM(C27,C48)</f>
        <v>4091.8100000000004</v>
      </c>
      <c r="D6" s="8">
        <f t="shared" si="2"/>
        <v>4678.47</v>
      </c>
      <c r="E6" s="8">
        <f t="shared" si="2"/>
        <v>5089.72</v>
      </c>
      <c r="F6" s="8">
        <f t="shared" si="2"/>
        <v>4776.41</v>
      </c>
      <c r="G6" s="8">
        <f t="shared" si="2"/>
        <v>4895.1900000000005</v>
      </c>
      <c r="H6" s="8">
        <f t="shared" si="2"/>
        <v>5231.9</v>
      </c>
      <c r="I6" s="8">
        <f t="shared" si="2"/>
        <v>4977.26</v>
      </c>
      <c r="J6" s="8">
        <f t="shared" si="2"/>
        <v>4894.92</v>
      </c>
      <c r="K6" s="8">
        <f t="shared" si="2"/>
        <v>5108.2</v>
      </c>
      <c r="L6" s="8">
        <f t="shared" si="2"/>
        <v>4956.09</v>
      </c>
      <c r="M6" s="8">
        <f t="shared" si="2"/>
        <v>4769.89</v>
      </c>
      <c r="N6" s="22">
        <f t="shared" si="1"/>
        <v>57890.92</v>
      </c>
    </row>
    <row r="7" spans="1:14" ht="23.25">
      <c r="A7" s="19">
        <v>2540</v>
      </c>
      <c r="B7" s="8">
        <f aca="true" t="shared" si="3" ref="B7:M7">SUM(B28,B49)</f>
        <v>4736.27</v>
      </c>
      <c r="C7" s="8">
        <f t="shared" si="3"/>
        <v>4449.8</v>
      </c>
      <c r="D7" s="8">
        <f t="shared" si="3"/>
        <v>4898.09</v>
      </c>
      <c r="E7" s="8">
        <f t="shared" si="3"/>
        <v>6050.01</v>
      </c>
      <c r="F7" s="8">
        <f t="shared" si="3"/>
        <v>5054.25</v>
      </c>
      <c r="G7" s="8">
        <f t="shared" si="3"/>
        <v>5688.85</v>
      </c>
      <c r="H7" s="8">
        <f t="shared" si="3"/>
        <v>5404.848</v>
      </c>
      <c r="I7" s="8">
        <f t="shared" si="3"/>
        <v>5611.335</v>
      </c>
      <c r="J7" s="8">
        <f t="shared" si="3"/>
        <v>5228.726000000001</v>
      </c>
      <c r="K7" s="8">
        <f t="shared" si="3"/>
        <v>5617.914</v>
      </c>
      <c r="L7" s="8">
        <f t="shared" si="3"/>
        <v>5278.638999999999</v>
      </c>
      <c r="M7" s="8">
        <f t="shared" si="3"/>
        <v>5964.42</v>
      </c>
      <c r="N7" s="22">
        <f t="shared" si="1"/>
        <v>63983.15199999999</v>
      </c>
    </row>
    <row r="8" spans="1:14" ht="23.25">
      <c r="A8" s="19">
        <v>2541</v>
      </c>
      <c r="B8" s="8">
        <f aca="true" t="shared" si="4" ref="B8:M8">SUM(B29,B50)</f>
        <v>4885.56</v>
      </c>
      <c r="C8" s="8">
        <f t="shared" si="4"/>
        <v>4699.1</v>
      </c>
      <c r="D8" s="8">
        <f t="shared" si="4"/>
        <v>5284.08</v>
      </c>
      <c r="E8" s="8">
        <f t="shared" si="4"/>
        <v>5236.38</v>
      </c>
      <c r="F8" s="8">
        <f t="shared" si="4"/>
        <v>4761.14</v>
      </c>
      <c r="G8" s="8">
        <f t="shared" si="4"/>
        <v>5902.37</v>
      </c>
      <c r="H8" s="8">
        <f t="shared" si="4"/>
        <v>6027.71</v>
      </c>
      <c r="I8" s="8">
        <f t="shared" si="4"/>
        <v>6181.53</v>
      </c>
      <c r="J8" s="8">
        <f t="shared" si="4"/>
        <v>6196.49</v>
      </c>
      <c r="K8" s="8">
        <f t="shared" si="4"/>
        <v>5364.15</v>
      </c>
      <c r="L8" s="8">
        <f t="shared" si="4"/>
        <v>5676.73</v>
      </c>
      <c r="M8" s="8">
        <f t="shared" si="4"/>
        <v>5157.660000000001</v>
      </c>
      <c r="N8" s="22">
        <f t="shared" si="1"/>
        <v>65372.899999999994</v>
      </c>
    </row>
    <row r="9" spans="1:14" ht="23.25">
      <c r="A9" s="19">
        <v>2542</v>
      </c>
      <c r="B9" s="8">
        <f aca="true" t="shared" si="5" ref="B9:M9">SUM(B30,B51)</f>
        <v>5188.66</v>
      </c>
      <c r="C9" s="8">
        <f t="shared" si="5"/>
        <v>5404.39</v>
      </c>
      <c r="D9" s="8">
        <f t="shared" si="5"/>
        <v>5307.61</v>
      </c>
      <c r="E9" s="8">
        <f t="shared" si="5"/>
        <v>5406.5</v>
      </c>
      <c r="F9" s="8">
        <f t="shared" si="5"/>
        <v>5028.34</v>
      </c>
      <c r="G9" s="8">
        <f t="shared" si="5"/>
        <v>6198.47</v>
      </c>
      <c r="H9" s="8">
        <f t="shared" si="5"/>
        <v>6167.92</v>
      </c>
      <c r="I9" s="8">
        <f t="shared" si="5"/>
        <v>5135.42</v>
      </c>
      <c r="J9" s="8">
        <f t="shared" si="5"/>
        <v>5714.639999999999</v>
      </c>
      <c r="K9" s="8">
        <f t="shared" si="5"/>
        <v>5574.58</v>
      </c>
      <c r="L9" s="8">
        <f t="shared" si="5"/>
        <v>5905.04</v>
      </c>
      <c r="M9" s="8">
        <f t="shared" si="5"/>
        <v>5551.97</v>
      </c>
      <c r="N9" s="22">
        <f t="shared" si="1"/>
        <v>66583.54</v>
      </c>
    </row>
    <row r="10" spans="1:14" ht="23.25">
      <c r="A10" s="19">
        <v>2543</v>
      </c>
      <c r="B10" s="8">
        <f aca="true" t="shared" si="6" ref="B10:M10">SUM(B31,B52)</f>
        <v>4653.18</v>
      </c>
      <c r="C10" s="8">
        <f t="shared" si="6"/>
        <v>4920.290000000001</v>
      </c>
      <c r="D10" s="8">
        <f t="shared" si="6"/>
        <v>4998.2699999999995</v>
      </c>
      <c r="E10" s="8">
        <f t="shared" si="6"/>
        <v>5484.5</v>
      </c>
      <c r="F10" s="8">
        <f t="shared" si="6"/>
        <v>5779.05</v>
      </c>
      <c r="G10" s="8">
        <f t="shared" si="6"/>
        <v>6003.41</v>
      </c>
      <c r="H10" s="8">
        <f t="shared" si="6"/>
        <v>5240.15</v>
      </c>
      <c r="I10" s="8">
        <f t="shared" si="6"/>
        <v>5988.81</v>
      </c>
      <c r="J10" s="8">
        <f t="shared" si="6"/>
        <v>5867.36</v>
      </c>
      <c r="K10" s="8">
        <f t="shared" si="6"/>
        <v>5612.99</v>
      </c>
      <c r="L10" s="8">
        <f t="shared" si="6"/>
        <v>5395.58</v>
      </c>
      <c r="M10" s="8">
        <f t="shared" si="6"/>
        <v>4888.38</v>
      </c>
      <c r="N10" s="22">
        <f t="shared" si="1"/>
        <v>64831.969999999994</v>
      </c>
    </row>
    <row r="11" spans="1:14" ht="23.25">
      <c r="A11" s="19">
        <v>2544</v>
      </c>
      <c r="B11" s="8">
        <f aca="true" t="shared" si="7" ref="B11:M11">SUM(B32,B53)</f>
        <v>5308.81</v>
      </c>
      <c r="C11" s="8">
        <f t="shared" si="7"/>
        <v>4915.86</v>
      </c>
      <c r="D11" s="8">
        <f t="shared" si="7"/>
        <v>4692.3099999999995</v>
      </c>
      <c r="E11" s="8">
        <f t="shared" si="7"/>
        <v>6150.1</v>
      </c>
      <c r="F11" s="8">
        <f t="shared" si="7"/>
        <v>5189.14</v>
      </c>
      <c r="G11" s="8">
        <f t="shared" si="7"/>
        <v>5070.02</v>
      </c>
      <c r="H11" s="8">
        <f t="shared" si="7"/>
        <v>6070.53</v>
      </c>
      <c r="I11" s="8">
        <f t="shared" si="7"/>
        <v>5623.509999999999</v>
      </c>
      <c r="J11" s="8">
        <f t="shared" si="7"/>
        <v>5065.01</v>
      </c>
      <c r="K11" s="8">
        <f t="shared" si="7"/>
        <v>5761.29</v>
      </c>
      <c r="L11" s="8">
        <f t="shared" si="7"/>
        <v>5306.08</v>
      </c>
      <c r="M11" s="8">
        <f t="shared" si="7"/>
        <v>4971.65</v>
      </c>
      <c r="N11" s="22">
        <f t="shared" si="1"/>
        <v>64124.31000000001</v>
      </c>
    </row>
    <row r="12" spans="1:14" ht="23.25">
      <c r="A12" s="19">
        <v>2545</v>
      </c>
      <c r="B12" s="8">
        <f aca="true" t="shared" si="8" ref="B12:M12">SUM(B33,B54)</f>
        <v>5993.38</v>
      </c>
      <c r="C12" s="8">
        <f t="shared" si="8"/>
        <v>5354.24</v>
      </c>
      <c r="D12" s="8">
        <f t="shared" si="8"/>
        <v>5174.97</v>
      </c>
      <c r="E12" s="8">
        <f t="shared" si="8"/>
        <v>6405.179999999999</v>
      </c>
      <c r="F12" s="8">
        <f t="shared" si="8"/>
        <v>5145.089999999999</v>
      </c>
      <c r="G12" s="8">
        <f t="shared" si="8"/>
        <v>6046.99</v>
      </c>
      <c r="H12" s="8">
        <f t="shared" si="8"/>
        <v>6484.09</v>
      </c>
      <c r="I12" s="8">
        <f t="shared" si="8"/>
        <v>5630.9</v>
      </c>
      <c r="J12" s="8">
        <f t="shared" si="8"/>
        <v>5275.53</v>
      </c>
      <c r="K12" s="8">
        <f t="shared" si="8"/>
        <v>6159.389999999999</v>
      </c>
      <c r="L12" s="8">
        <f t="shared" si="8"/>
        <v>5487.33</v>
      </c>
      <c r="M12" s="8">
        <f t="shared" si="8"/>
        <v>5683.36</v>
      </c>
      <c r="N12" s="22">
        <f>SUM(N33,N54)</f>
        <v>68840.45000000001</v>
      </c>
    </row>
    <row r="13" spans="1:14" ht="23.25">
      <c r="A13" s="19">
        <v>2546</v>
      </c>
      <c r="B13" s="8">
        <f aca="true" t="shared" si="9" ref="B13:M13">SUM(B34,B55)</f>
        <v>5466.266514229999</v>
      </c>
      <c r="C13" s="8">
        <f t="shared" si="9"/>
        <v>5664.7073879</v>
      </c>
      <c r="D13" s="8">
        <f t="shared" si="9"/>
        <v>5265.73968841</v>
      </c>
      <c r="E13" s="8">
        <f t="shared" si="9"/>
        <v>6893.5833088</v>
      </c>
      <c r="F13" s="8">
        <f t="shared" si="9"/>
        <v>5859.263000219999</v>
      </c>
      <c r="G13" s="8">
        <f t="shared" si="9"/>
        <v>6773.30459912</v>
      </c>
      <c r="H13" s="8">
        <f t="shared" si="9"/>
        <v>6439.99822036</v>
      </c>
      <c r="I13" s="8">
        <f t="shared" si="9"/>
        <v>5830.563111959999</v>
      </c>
      <c r="J13" s="8">
        <f t="shared" si="9"/>
        <v>6669.645804219999</v>
      </c>
      <c r="K13" s="8">
        <f t="shared" si="9"/>
        <v>6399.25411844</v>
      </c>
      <c r="L13" s="8">
        <f t="shared" si="9"/>
        <v>5780.443831279999</v>
      </c>
      <c r="M13" s="8">
        <f t="shared" si="9"/>
        <v>6561.97645448</v>
      </c>
      <c r="N13" s="22">
        <f aca="true" t="shared" si="10" ref="N13:N18">SUM(B13:M13)</f>
        <v>73604.74603942</v>
      </c>
    </row>
    <row r="14" spans="1:14" ht="23.25">
      <c r="A14" s="19">
        <v>2547</v>
      </c>
      <c r="B14" s="8">
        <f aca="true" t="shared" si="11" ref="B14:M14">SUM(B35,B56)</f>
        <v>5965.964723380001</v>
      </c>
      <c r="C14" s="8">
        <f t="shared" si="11"/>
        <v>5430.66965024</v>
      </c>
      <c r="D14" s="8">
        <f t="shared" si="11"/>
        <v>6923.33776482</v>
      </c>
      <c r="E14" s="8">
        <f t="shared" si="11"/>
        <v>6929.38305589</v>
      </c>
      <c r="F14" s="8">
        <f t="shared" si="11"/>
        <v>6258.45862717</v>
      </c>
      <c r="G14" s="8">
        <f t="shared" si="11"/>
        <v>6905.1440030700005</v>
      </c>
      <c r="H14" s="8">
        <f t="shared" si="11"/>
        <v>6222.73189451</v>
      </c>
      <c r="I14" s="8">
        <f t="shared" si="11"/>
        <v>6610.546014420001</v>
      </c>
      <c r="J14" s="8">
        <f t="shared" si="11"/>
        <v>6591.227769290001</v>
      </c>
      <c r="K14" s="8">
        <f t="shared" si="11"/>
        <v>6777.02324973</v>
      </c>
      <c r="L14" s="8">
        <f t="shared" si="11"/>
        <v>6145.56103222</v>
      </c>
      <c r="M14" s="8">
        <f t="shared" si="11"/>
        <v>6235.976374240001</v>
      </c>
      <c r="N14" s="22">
        <f t="shared" si="10"/>
        <v>76996.02415898</v>
      </c>
    </row>
    <row r="15" spans="1:14" ht="23.25">
      <c r="A15" s="19">
        <v>2548</v>
      </c>
      <c r="B15" s="8">
        <f aca="true" t="shared" si="12" ref="B15:M15">SUM(B36,B57)</f>
        <v>6572.03525601</v>
      </c>
      <c r="C15" s="8">
        <f t="shared" si="12"/>
        <v>6812.47759364</v>
      </c>
      <c r="D15" s="8">
        <f t="shared" si="12"/>
        <v>6723.60586135</v>
      </c>
      <c r="E15" s="8">
        <f t="shared" si="12"/>
        <v>7774.67953185</v>
      </c>
      <c r="F15" s="8">
        <f t="shared" si="12"/>
        <v>6320.173148059999</v>
      </c>
      <c r="G15" s="8">
        <f t="shared" si="12"/>
        <v>7022.03512536</v>
      </c>
      <c r="H15" s="8">
        <f t="shared" si="12"/>
        <v>7305.37149762</v>
      </c>
      <c r="I15" s="8">
        <f t="shared" si="12"/>
        <v>7349.24810034</v>
      </c>
      <c r="J15" s="8">
        <f t="shared" si="12"/>
        <v>5752.135516</v>
      </c>
      <c r="K15" s="8">
        <f t="shared" si="12"/>
        <v>5217.47943589</v>
      </c>
      <c r="L15" s="8">
        <f t="shared" si="12"/>
        <v>4851.56977832</v>
      </c>
      <c r="M15" s="8">
        <f t="shared" si="12"/>
        <v>4757.397014979999</v>
      </c>
      <c r="N15" s="22">
        <f t="shared" si="10"/>
        <v>76458.20785942</v>
      </c>
    </row>
    <row r="16" spans="1:14" ht="23.25">
      <c r="A16" s="19">
        <v>2549</v>
      </c>
      <c r="B16" s="8">
        <f aca="true" t="shared" si="13" ref="B16:M16">SUM(B37,B58)</f>
        <v>4756.252130600001</v>
      </c>
      <c r="C16" s="8">
        <f t="shared" si="13"/>
        <v>4572.5743947500005</v>
      </c>
      <c r="D16" s="8">
        <f t="shared" si="13"/>
        <v>5498.301560829999</v>
      </c>
      <c r="E16" s="8">
        <f t="shared" si="13"/>
        <v>5899.5322512600005</v>
      </c>
      <c r="F16" s="8">
        <f t="shared" si="13"/>
        <v>5408.0959426300005</v>
      </c>
      <c r="G16" s="8">
        <f t="shared" si="13"/>
        <v>5925.0501565899995</v>
      </c>
      <c r="H16" s="8">
        <f t="shared" si="13"/>
        <v>6862.887389209999</v>
      </c>
      <c r="I16" s="8">
        <f t="shared" si="13"/>
        <v>6908.8299231</v>
      </c>
      <c r="J16" s="8">
        <f t="shared" si="13"/>
        <v>6364.6047434600005</v>
      </c>
      <c r="K16" s="8">
        <f t="shared" si="13"/>
        <v>6566.035327789999</v>
      </c>
      <c r="L16" s="8">
        <f t="shared" si="13"/>
        <v>6116.8403932599995</v>
      </c>
      <c r="M16" s="8">
        <f t="shared" si="13"/>
        <v>5864.996243209999</v>
      </c>
      <c r="N16" s="22">
        <f t="shared" si="10"/>
        <v>70744.00045668999</v>
      </c>
    </row>
    <row r="17" spans="1:14" ht="23.25">
      <c r="A17" s="19">
        <v>2550</v>
      </c>
      <c r="B17" s="8">
        <f>SUM(B38,B59)</f>
        <v>6218.59969261</v>
      </c>
      <c r="C17" s="8">
        <f aca="true" t="shared" si="14" ref="C17:M17">SUM(C38,C59)</f>
        <v>6015.536261439999</v>
      </c>
      <c r="D17" s="8">
        <f t="shared" si="14"/>
        <v>6118.94046886</v>
      </c>
      <c r="E17" s="8">
        <f t="shared" si="14"/>
        <v>7370.264631439999</v>
      </c>
      <c r="F17" s="8">
        <f t="shared" si="14"/>
        <v>6096.349778170001</v>
      </c>
      <c r="G17" s="8">
        <f t="shared" si="14"/>
        <v>6348.80051762</v>
      </c>
      <c r="H17" s="8">
        <f t="shared" si="14"/>
        <v>6691.0207370200005</v>
      </c>
      <c r="I17" s="8">
        <f t="shared" si="14"/>
        <v>6726.20810933</v>
      </c>
      <c r="J17" s="8">
        <f t="shared" si="14"/>
        <v>6197.899070520001</v>
      </c>
      <c r="K17" s="8">
        <f t="shared" si="14"/>
        <v>6194.35884749</v>
      </c>
      <c r="L17" s="8">
        <f t="shared" si="14"/>
        <v>6808.9412882</v>
      </c>
      <c r="M17" s="8">
        <f t="shared" si="14"/>
        <v>6157.03427357</v>
      </c>
      <c r="N17" s="22">
        <f t="shared" si="10"/>
        <v>76943.95367627</v>
      </c>
    </row>
    <row r="18" spans="1:14" ht="23.25">
      <c r="A18" s="19">
        <v>2551</v>
      </c>
      <c r="B18" s="8">
        <f>SUM(B39,B60)</f>
        <v>6557.78523805</v>
      </c>
      <c r="C18" s="8">
        <f aca="true" t="shared" si="15" ref="C18:M18">SUM(C39,C60)</f>
        <v>6075.132984479999</v>
      </c>
      <c r="D18" s="8">
        <f t="shared" si="15"/>
        <v>5745.74496126</v>
      </c>
      <c r="E18" s="8">
        <f t="shared" si="15"/>
        <v>7008.78632304</v>
      </c>
      <c r="F18" s="8">
        <f>SUM(F39,F60)</f>
        <v>5932.8125538799995</v>
      </c>
      <c r="G18" s="8">
        <f t="shared" si="15"/>
        <v>6842.94585341</v>
      </c>
      <c r="H18" s="8">
        <f t="shared" si="15"/>
        <v>7138.718660580001</v>
      </c>
      <c r="I18" s="8">
        <f t="shared" si="15"/>
        <v>6400.858523350001</v>
      </c>
      <c r="J18" s="8">
        <f t="shared" si="15"/>
        <v>6154.20138788</v>
      </c>
      <c r="K18" s="8">
        <f t="shared" si="15"/>
        <v>5471.70959621</v>
      </c>
      <c r="L18" s="8">
        <f t="shared" si="15"/>
        <v>1954.7559862100002</v>
      </c>
      <c r="M18" s="8">
        <f t="shared" si="15"/>
        <v>1927.9400123599999</v>
      </c>
      <c r="N18" s="22">
        <f t="shared" si="10"/>
        <v>67211.39208071</v>
      </c>
    </row>
    <row r="19" spans="1:24" ht="23.25">
      <c r="A19" s="19">
        <v>2552</v>
      </c>
      <c r="B19" s="8">
        <f>SUM(B40,B61)</f>
        <v>1850.6069732600001</v>
      </c>
      <c r="C19" s="8">
        <f aca="true" t="shared" si="16" ref="C19:E21">SUM(C40,C61)</f>
        <v>1627.56287724</v>
      </c>
      <c r="D19" s="8">
        <f t="shared" si="16"/>
        <v>1769.5840479800002</v>
      </c>
      <c r="E19" s="8">
        <f t="shared" si="16"/>
        <v>1482.8748202799998</v>
      </c>
      <c r="F19" s="8">
        <f>SUM(F40,F61)</f>
        <v>7168.98137864</v>
      </c>
      <c r="G19" s="8">
        <f aca="true" t="shared" si="17" ref="G19:M19">SUM(G40,G61)</f>
        <v>9324.646516989998</v>
      </c>
      <c r="H19" s="8">
        <f t="shared" si="17"/>
        <v>8645.24428915</v>
      </c>
      <c r="I19" s="8">
        <f t="shared" si="17"/>
        <v>10037.105051170001</v>
      </c>
      <c r="J19" s="8">
        <f t="shared" si="17"/>
        <v>13330.70723988</v>
      </c>
      <c r="K19" s="8">
        <f t="shared" si="17"/>
        <v>12556.85317651</v>
      </c>
      <c r="L19" s="8">
        <f t="shared" si="17"/>
        <v>12224.91631901</v>
      </c>
      <c r="M19" s="8">
        <f t="shared" si="17"/>
        <v>11039.45692632</v>
      </c>
      <c r="N19" s="22">
        <f>SUM(B19:M19)</f>
        <v>91058.53961642999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s="68" customFormat="1" ht="23.25">
      <c r="A20" s="19">
        <v>2553</v>
      </c>
      <c r="B20" s="8">
        <f>SUM(B41,B62)</f>
        <v>12350.77735524</v>
      </c>
      <c r="C20" s="8">
        <f t="shared" si="16"/>
        <v>12279.23144533</v>
      </c>
      <c r="D20" s="8">
        <f t="shared" si="16"/>
        <v>13004.35278319</v>
      </c>
      <c r="E20" s="8">
        <f t="shared" si="16"/>
        <v>12514.366393520002</v>
      </c>
      <c r="F20" s="8">
        <f>SUM(F41,F62)</f>
        <v>12442.55354471</v>
      </c>
      <c r="G20" s="8">
        <f aca="true" t="shared" si="18" ref="G20:M20">SUM(G41,G62)</f>
        <v>14602.694236139998</v>
      </c>
      <c r="H20" s="8">
        <f t="shared" si="18"/>
        <v>13852.439278270002</v>
      </c>
      <c r="I20" s="8">
        <f t="shared" si="18"/>
        <v>11939.30026599</v>
      </c>
      <c r="J20" s="8">
        <f t="shared" si="18"/>
        <v>12563.76799424</v>
      </c>
      <c r="K20" s="8">
        <f t="shared" si="18"/>
        <v>12604.89082232</v>
      </c>
      <c r="L20" s="8">
        <f t="shared" si="18"/>
        <v>12664.04765409</v>
      </c>
      <c r="M20" s="8">
        <f t="shared" si="18"/>
        <v>12006.68624832</v>
      </c>
      <c r="N20" s="22">
        <f>SUM(B20:M20)</f>
        <v>152825.10802136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68" customFormat="1" ht="23.25">
      <c r="A21" s="19">
        <v>2554</v>
      </c>
      <c r="B21" s="8">
        <f>SUM(B42,B63)</f>
        <v>12023.178074899999</v>
      </c>
      <c r="C21" s="8">
        <f t="shared" si="16"/>
        <v>12431.222628410002</v>
      </c>
      <c r="D21" s="8">
        <f t="shared" si="16"/>
        <v>13916.38957759</v>
      </c>
      <c r="E21" s="8">
        <f t="shared" si="16"/>
        <v>13716.90593241</v>
      </c>
      <c r="F21" s="8">
        <f>SUM(F42,F63)</f>
        <v>14072.20836251</v>
      </c>
      <c r="G21" s="8">
        <f aca="true" t="shared" si="19" ref="G21:M21">SUM(G42,G63)</f>
        <v>13536.460466020002</v>
      </c>
      <c r="H21" s="8">
        <f t="shared" si="19"/>
        <v>13245.96646047</v>
      </c>
      <c r="I21" s="8">
        <f t="shared" si="19"/>
        <v>4914.525086989999</v>
      </c>
      <c r="J21" s="8">
        <f t="shared" si="19"/>
        <v>5122.47259624</v>
      </c>
      <c r="K21" s="8">
        <f t="shared" si="19"/>
        <v>4861.06407981</v>
      </c>
      <c r="L21" s="8">
        <f t="shared" si="19"/>
        <v>5322.47452863</v>
      </c>
      <c r="M21" s="8">
        <f t="shared" si="19"/>
        <v>4751.16653833</v>
      </c>
      <c r="N21" s="22">
        <f>SUM(B21:M21)</f>
        <v>117914.03433231001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s="68" customFormat="1" ht="23.25">
      <c r="A22" s="19">
        <v>2555</v>
      </c>
      <c r="B22" s="8">
        <f aca="true" t="shared" si="20" ref="B22:M22">SUM(B43,B64)</f>
        <v>4804.29926589</v>
      </c>
      <c r="C22" s="8">
        <f t="shared" si="20"/>
        <v>4700.73154217</v>
      </c>
      <c r="D22" s="8">
        <f t="shared" si="20"/>
        <v>4923.16525146</v>
      </c>
      <c r="E22" s="8">
        <f t="shared" si="20"/>
        <v>5514.08342055</v>
      </c>
      <c r="F22" s="8">
        <f t="shared" si="20"/>
        <v>5244.823631720001</v>
      </c>
      <c r="G22" s="8">
        <f t="shared" si="20"/>
        <v>5151.177513930001</v>
      </c>
      <c r="H22" s="8">
        <f t="shared" si="20"/>
        <v>4897.19532917</v>
      </c>
      <c r="I22" s="8">
        <f t="shared" si="20"/>
        <v>5127.90536429</v>
      </c>
      <c r="J22" s="8">
        <f t="shared" si="20"/>
        <v>4996.84054681</v>
      </c>
      <c r="K22" s="8">
        <f t="shared" si="20"/>
        <v>5327.15369054</v>
      </c>
      <c r="L22" s="8">
        <f t="shared" si="20"/>
        <v>5338.16742266</v>
      </c>
      <c r="M22" s="8">
        <f t="shared" si="20"/>
        <v>5035.6965012</v>
      </c>
      <c r="N22" s="22">
        <f>SUM(B22:M22)</f>
        <v>61061.23948039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 ht="23.25">
      <c r="A23" s="20">
        <v>2556</v>
      </c>
      <c r="B23" s="9">
        <f>SUM(B44,B65)</f>
        <v>4944.73239927</v>
      </c>
      <c r="C23" s="9">
        <f aca="true" t="shared" si="21" ref="C23:M23">SUM(C44,C65)</f>
        <v>5121.08322275</v>
      </c>
      <c r="D23" s="9">
        <f t="shared" si="21"/>
        <v>5484.66152799</v>
      </c>
      <c r="E23" s="9">
        <f t="shared" si="21"/>
        <v>5856.110053619999</v>
      </c>
      <c r="F23" s="9">
        <f t="shared" si="21"/>
        <v>4882.32344873</v>
      </c>
      <c r="G23" s="9">
        <f t="shared" si="21"/>
        <v>5210.8842217599995</v>
      </c>
      <c r="H23" s="9">
        <f t="shared" si="21"/>
        <v>5500.763027970001</v>
      </c>
      <c r="I23" s="9">
        <f t="shared" si="21"/>
        <v>5500.586802790001</v>
      </c>
      <c r="J23" s="9">
        <f t="shared" si="21"/>
        <v>5028.19840719</v>
      </c>
      <c r="K23" s="9">
        <f t="shared" si="21"/>
        <v>5562.45670223</v>
      </c>
      <c r="L23" s="9">
        <f t="shared" si="21"/>
        <v>0</v>
      </c>
      <c r="M23" s="9">
        <f t="shared" si="21"/>
        <v>0</v>
      </c>
      <c r="N23" s="23">
        <f>SUM(B23:M23)</f>
        <v>53091.7998143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14" ht="23.25">
      <c r="A24" s="4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1"/>
    </row>
    <row r="25" spans="1:14" ht="23.25">
      <c r="A25" s="2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1"/>
    </row>
    <row r="26" spans="1:14" ht="23.25">
      <c r="A26" s="14">
        <v>2538</v>
      </c>
      <c r="B26" s="6">
        <f>'[1]st-detail'!B29</f>
        <v>2870.91</v>
      </c>
      <c r="C26" s="6">
        <f>'[1]st-detail'!C29</f>
        <v>2997.38</v>
      </c>
      <c r="D26" s="6">
        <f>'[1]st-detail'!D29</f>
        <v>3201.87</v>
      </c>
      <c r="E26" s="6">
        <f>'[1]st-detail'!E29</f>
        <v>3343.4</v>
      </c>
      <c r="F26" s="6">
        <f>'[1]st-detail'!F29</f>
        <v>2907.01</v>
      </c>
      <c r="G26" s="6">
        <f>'[1]st-detail'!G29</f>
        <v>3496.09</v>
      </c>
      <c r="H26" s="6">
        <f>'[1]st-detail'!H29</f>
        <v>3237.63</v>
      </c>
      <c r="I26" s="6">
        <f>'[1]st-detail'!I29</f>
        <v>3634.46</v>
      </c>
      <c r="J26" s="6">
        <f>'[1]st-detail'!J29</f>
        <v>2941.08</v>
      </c>
      <c r="K26" s="6">
        <f>'[1]st-detail'!K29</f>
        <v>3673.18</v>
      </c>
      <c r="L26" s="6">
        <f>'[1]st-detail'!L29</f>
        <v>3228.75</v>
      </c>
      <c r="M26" s="6">
        <f>'[1]st-detail'!M29</f>
        <v>3236.04</v>
      </c>
      <c r="N26" s="21">
        <f aca="true" t="shared" si="22" ref="N26:N38">SUM(B26:M26)</f>
        <v>38767.8</v>
      </c>
    </row>
    <row r="27" spans="1:14" ht="23.25">
      <c r="A27" s="19">
        <v>2539</v>
      </c>
      <c r="B27" s="8">
        <f>'[2]st-detail'!B29</f>
        <v>3290.72</v>
      </c>
      <c r="C27" s="8">
        <f>'[2]st-detail'!C29</f>
        <v>3322.55</v>
      </c>
      <c r="D27" s="8">
        <f>'[2]st-detail'!D29</f>
        <v>3405.61</v>
      </c>
      <c r="E27" s="8">
        <f>'[2]st-detail'!E29</f>
        <v>3708.96</v>
      </c>
      <c r="F27" s="8">
        <f>'[2]st-detail'!F29</f>
        <v>3139.53</v>
      </c>
      <c r="G27" s="8">
        <f>'[2]st-detail'!G29</f>
        <v>3231.65</v>
      </c>
      <c r="H27" s="8">
        <f>'[2]st-detail'!H29</f>
        <v>3971.47</v>
      </c>
      <c r="I27" s="8">
        <f>'[2]st-detail'!I29</f>
        <v>3727.75</v>
      </c>
      <c r="J27" s="8">
        <f>'[2]st-detail'!J29</f>
        <v>3850</v>
      </c>
      <c r="K27" s="8">
        <f>'[2]st-detail'!K29</f>
        <v>4524.7</v>
      </c>
      <c r="L27" s="8">
        <f>'[2]st-detail'!L29</f>
        <v>4384.29</v>
      </c>
      <c r="M27" s="8">
        <f>'[2]st-detail'!M29</f>
        <v>4303.56</v>
      </c>
      <c r="N27" s="22">
        <f t="shared" si="22"/>
        <v>44860.79</v>
      </c>
    </row>
    <row r="28" spans="1:14" ht="23.25">
      <c r="A28" s="19">
        <v>2540</v>
      </c>
      <c r="B28" s="8">
        <f>'[3]st-detail'!B31</f>
        <v>4304.51</v>
      </c>
      <c r="C28" s="8">
        <f>'[3]st-detail'!C31</f>
        <v>4007.1</v>
      </c>
      <c r="D28" s="8">
        <f>'[3]st-detail'!D31</f>
        <v>4462.96</v>
      </c>
      <c r="E28" s="8">
        <f>'[3]st-detail'!E31</f>
        <v>5380.13</v>
      </c>
      <c r="F28" s="8">
        <f>'[3]st-detail'!F31</f>
        <v>4390.02</v>
      </c>
      <c r="G28" s="8">
        <f>'[3]st-detail'!G31</f>
        <v>5070.87</v>
      </c>
      <c r="H28" s="8">
        <f>'[3]st-detail'!H31</f>
        <v>5055.26</v>
      </c>
      <c r="I28" s="8">
        <f>'[3]st-detail'!I31</f>
        <v>4913.61</v>
      </c>
      <c r="J28" s="8">
        <f>'[3]st-detail'!J31</f>
        <v>4942.926</v>
      </c>
      <c r="K28" s="8">
        <f>'[3]st-detail'!K31</f>
        <v>5384.34</v>
      </c>
      <c r="L28" s="8">
        <f>'[3]st-detail'!L31</f>
        <v>4606.61</v>
      </c>
      <c r="M28" s="8">
        <f>'[3]st-detail'!M31</f>
        <v>5645.16</v>
      </c>
      <c r="N28" s="22">
        <f t="shared" si="22"/>
        <v>58163.496</v>
      </c>
    </row>
    <row r="29" spans="1:14" ht="23.25">
      <c r="A29" s="19">
        <v>2541</v>
      </c>
      <c r="B29" s="8">
        <f>'[4]st-detail'!B29</f>
        <v>4697.55</v>
      </c>
      <c r="C29" s="8">
        <f>'[4]st-detail'!C29</f>
        <v>4405.55</v>
      </c>
      <c r="D29" s="8">
        <f>'[4]st-detail'!D29</f>
        <v>5076.21</v>
      </c>
      <c r="E29" s="8">
        <f>'[4]st-detail'!E29</f>
        <v>5210.56</v>
      </c>
      <c r="F29" s="8">
        <f>'[4]st-detail'!F29</f>
        <v>4694.83</v>
      </c>
      <c r="G29" s="8">
        <f>'[4]st-detail'!G29</f>
        <v>5820.68</v>
      </c>
      <c r="H29" s="8">
        <f>'[4]st-detail'!H29</f>
        <v>5847.42</v>
      </c>
      <c r="I29" s="8">
        <f>'[4]st-detail'!I29</f>
        <v>5811.91</v>
      </c>
      <c r="J29" s="8">
        <f>'[4]st-detail'!J29</f>
        <v>5893.86</v>
      </c>
      <c r="K29" s="8">
        <f>'[4]st-detail'!K29</f>
        <v>5216.11</v>
      </c>
      <c r="L29" s="8">
        <f>'[4]st-detail'!L29</f>
        <v>5554.58</v>
      </c>
      <c r="M29" s="8">
        <f>'[4]st-detail'!M29</f>
        <v>4973.31</v>
      </c>
      <c r="N29" s="22">
        <f t="shared" si="22"/>
        <v>63202.57000000001</v>
      </c>
    </row>
    <row r="30" spans="1:14" ht="23.25">
      <c r="A30" s="19">
        <v>2542</v>
      </c>
      <c r="B30" s="8">
        <f>'[5]st-detail'!B30</f>
        <v>5065.97</v>
      </c>
      <c r="C30" s="8">
        <f>'[5]st-detail'!C30</f>
        <v>5173.89</v>
      </c>
      <c r="D30" s="8">
        <f>'[5]st-detail'!D30</f>
        <v>5132.95</v>
      </c>
      <c r="E30" s="8">
        <f>'[5]st-detail'!E30</f>
        <v>5298.95</v>
      </c>
      <c r="F30" s="8">
        <f>'[5]st-detail'!F30</f>
        <v>4883.54</v>
      </c>
      <c r="G30" s="8">
        <f>'[5]st-detail'!G30</f>
        <v>5984.33</v>
      </c>
      <c r="H30" s="8">
        <f>'[5]st-detail'!H30</f>
        <v>5979.66</v>
      </c>
      <c r="I30" s="8">
        <f>'[5]st-detail'!I30</f>
        <v>4921.49</v>
      </c>
      <c r="J30" s="8">
        <f>'[5]st-detail'!J30</f>
        <v>5452.94</v>
      </c>
      <c r="K30" s="8">
        <f>'[5]st-detail'!K30</f>
        <v>5349.67</v>
      </c>
      <c r="L30" s="8">
        <f>'[5]st-detail'!L30</f>
        <v>5710.01</v>
      </c>
      <c r="M30" s="8">
        <f>'[5]st-detail'!M30</f>
        <v>5310.41</v>
      </c>
      <c r="N30" s="22">
        <f t="shared" si="22"/>
        <v>64263.81000000001</v>
      </c>
    </row>
    <row r="31" spans="1:14" ht="23.25">
      <c r="A31" s="19">
        <v>2543</v>
      </c>
      <c r="B31" s="8">
        <f>'[6]st-detail'!B30</f>
        <v>4430.12</v>
      </c>
      <c r="C31" s="8">
        <f>'[6]st-detail'!C30</f>
        <v>4693.02</v>
      </c>
      <c r="D31" s="8">
        <f>'[6]st-detail'!D30</f>
        <v>4578.08</v>
      </c>
      <c r="E31" s="8">
        <f>'[6]st-detail'!E30</f>
        <v>4938.84</v>
      </c>
      <c r="F31" s="8">
        <f>'[6]st-detail'!F30</f>
        <v>5515.66</v>
      </c>
      <c r="G31" s="8">
        <f>'[6]st-detail'!G30</f>
        <v>5679.67</v>
      </c>
      <c r="H31" s="8">
        <f>'[6]st-detail'!H30</f>
        <v>5112.03</v>
      </c>
      <c r="I31" s="8">
        <f>'[6]st-detail'!I30</f>
        <v>5845.76</v>
      </c>
      <c r="J31" s="8">
        <f>'[6]st-detail'!J30</f>
        <v>5605.37</v>
      </c>
      <c r="K31" s="8">
        <f>'[6]st-detail'!K30</f>
        <v>5476.88</v>
      </c>
      <c r="L31" s="8">
        <f>'[6]st-detail'!L30</f>
        <v>5322.58</v>
      </c>
      <c r="M31" s="8">
        <f>'[6]st-detail'!M30</f>
        <v>4772.26</v>
      </c>
      <c r="N31" s="22">
        <f t="shared" si="22"/>
        <v>61970.270000000004</v>
      </c>
    </row>
    <row r="32" spans="1:14" ht="23.25">
      <c r="A32" s="19">
        <v>2544</v>
      </c>
      <c r="B32" s="8">
        <f>'[8]st-detail'!B30</f>
        <v>5303.67</v>
      </c>
      <c r="C32" s="8">
        <f>'[8]st-detail'!C30</f>
        <v>4903.46</v>
      </c>
      <c r="D32" s="8">
        <f>'[8]st-detail'!D30</f>
        <v>4681.28</v>
      </c>
      <c r="E32" s="8">
        <f>'[8]st-detail'!E30</f>
        <v>6140</v>
      </c>
      <c r="F32" s="8">
        <f>'[8]st-detail'!F30</f>
        <v>5116.84</v>
      </c>
      <c r="G32" s="8">
        <f>'[8]st-detail'!G30</f>
        <v>5036.17</v>
      </c>
      <c r="H32" s="8">
        <f>'[8]st-detail'!H30</f>
        <v>5926.42</v>
      </c>
      <c r="I32" s="8">
        <f>'[8]st-detail'!I30</f>
        <v>5456.44</v>
      </c>
      <c r="J32" s="8">
        <f>'[8]st-detail'!J30</f>
        <v>4998.99</v>
      </c>
      <c r="K32" s="8">
        <f>'[8]st-detail'!K30</f>
        <v>5694.54</v>
      </c>
      <c r="L32" s="8">
        <f>'[8]st-detail'!L30</f>
        <v>5268.39</v>
      </c>
      <c r="M32" s="8">
        <f>'[8]st-detail'!M30</f>
        <v>4900.83</v>
      </c>
      <c r="N32" s="22">
        <f t="shared" si="22"/>
        <v>63427.03</v>
      </c>
    </row>
    <row r="33" spans="1:14" ht="23.25">
      <c r="A33" s="19">
        <v>2545</v>
      </c>
      <c r="B33" s="8">
        <f>'[7]st-detail'!B31</f>
        <v>5967.81</v>
      </c>
      <c r="C33" s="8">
        <f>'[7]st-detail'!C31</f>
        <v>5297.48</v>
      </c>
      <c r="D33" s="8">
        <f>'[7]st-detail'!D31</f>
        <v>5128.04</v>
      </c>
      <c r="E33" s="8">
        <f>'[7]st-detail'!E31</f>
        <v>6384.36</v>
      </c>
      <c r="F33" s="8">
        <f>'[7]st-detail'!F31</f>
        <v>5025.11</v>
      </c>
      <c r="G33" s="8">
        <f>'[7]st-detail'!G31</f>
        <v>5372.28</v>
      </c>
      <c r="H33" s="8">
        <f>'[7]st-detail'!H31</f>
        <v>6120.8</v>
      </c>
      <c r="I33" s="8">
        <f>'[7]st-detail'!I31</f>
        <v>5465.04</v>
      </c>
      <c r="J33" s="8">
        <f>'[7]st-detail'!J31</f>
        <v>5218.57</v>
      </c>
      <c r="K33" s="8">
        <f>'[7]st-detail'!K31</f>
        <v>6121.49</v>
      </c>
      <c r="L33" s="8">
        <f>'[7]st-detail'!L31</f>
        <v>5452.3</v>
      </c>
      <c r="M33" s="8">
        <f>'[7]st-detail'!M31</f>
        <v>5610.54</v>
      </c>
      <c r="N33" s="22">
        <f t="shared" si="22"/>
        <v>67163.82</v>
      </c>
    </row>
    <row r="34" spans="1:14" ht="23.25">
      <c r="A34" s="19">
        <v>2546</v>
      </c>
      <c r="B34" s="8">
        <f>'[10]st-detail'!B$34</f>
        <v>5440.120949069999</v>
      </c>
      <c r="C34" s="8">
        <f>'[10]st-detail'!C$34</f>
        <v>5644.8166789</v>
      </c>
      <c r="D34" s="8">
        <f>'[10]st-detail'!D$34</f>
        <v>5241.37268253</v>
      </c>
      <c r="E34" s="8">
        <f>'[10]st-detail'!E$34</f>
        <v>6715.69600449</v>
      </c>
      <c r="F34" s="8">
        <f>'[10]st-detail'!F$34</f>
        <v>5522.88667733</v>
      </c>
      <c r="G34" s="8">
        <f>'[10]st-detail'!G$34</f>
        <v>6516.65507282</v>
      </c>
      <c r="H34" s="8">
        <f>'[10]st-detail'!H$34</f>
        <v>6249.43828328</v>
      </c>
      <c r="I34" s="8">
        <f>'[10]st-detail'!I$34</f>
        <v>5805.64045596</v>
      </c>
      <c r="J34" s="8">
        <f>'[10]st-detail'!J$34</f>
        <v>6603.836630399999</v>
      </c>
      <c r="K34" s="8">
        <f>'[10]st-detail'!K$34</f>
        <v>6378.89288613</v>
      </c>
      <c r="L34" s="8">
        <f>'[10]st-detail'!L$34</f>
        <v>5765.474983689999</v>
      </c>
      <c r="M34" s="8">
        <f>'[10]st-detail'!M$34</f>
        <v>6530.15662478</v>
      </c>
      <c r="N34" s="22">
        <f t="shared" si="22"/>
        <v>72414.98792938</v>
      </c>
    </row>
    <row r="35" spans="1:14" ht="23.25">
      <c r="A35" s="19">
        <v>2547</v>
      </c>
      <c r="B35" s="8">
        <f>'[9]st-detail'!B$34</f>
        <v>5896.71450187</v>
      </c>
      <c r="C35" s="8">
        <f>'[9]st-detail'!C$34</f>
        <v>5290.89166347</v>
      </c>
      <c r="D35" s="8">
        <f>'[9]st-detail'!D$34</f>
        <v>6696.6978077700005</v>
      </c>
      <c r="E35" s="8">
        <f>'[9]st-detail'!E$34</f>
        <v>6906.25414689</v>
      </c>
      <c r="F35" s="8">
        <f>'[9]st-detail'!F$34</f>
        <v>6173.85812762</v>
      </c>
      <c r="G35" s="8">
        <f>'[9]st-detail'!G$34</f>
        <v>6677.59765176</v>
      </c>
      <c r="H35" s="8">
        <f>'[9]st-detail'!H$34</f>
        <v>5910.28409794</v>
      </c>
      <c r="I35" s="8">
        <f>'[9]st-detail'!I$34</f>
        <v>6544.66861753</v>
      </c>
      <c r="J35" s="8">
        <f>'[9]st-detail'!J$34</f>
        <v>6478.20693129</v>
      </c>
      <c r="K35" s="8">
        <f>'[9]st-detail'!K$34</f>
        <v>6743.06195191</v>
      </c>
      <c r="L35" s="8">
        <f>'[9]st-detail'!L$34</f>
        <v>6056.78608274</v>
      </c>
      <c r="M35" s="8">
        <f>'[9]st-detail'!M$34</f>
        <v>5696.019391600001</v>
      </c>
      <c r="N35" s="22">
        <f t="shared" si="22"/>
        <v>75071.04097239</v>
      </c>
    </row>
    <row r="36" spans="1:14" ht="23.25">
      <c r="A36" s="19">
        <v>2548</v>
      </c>
      <c r="B36" s="8">
        <f>'[11]st-detail'!B$34</f>
        <v>6330.60005501</v>
      </c>
      <c r="C36" s="8">
        <f>'[11]st-detail'!C$34</f>
        <v>6766.17285359</v>
      </c>
      <c r="D36" s="8">
        <f>'[11]st-detail'!D$34</f>
        <v>6696.47331335</v>
      </c>
      <c r="E36" s="8">
        <f>'[11]st-detail'!E$34</f>
        <v>7014.9129062</v>
      </c>
      <c r="F36" s="8">
        <f>'[11]st-detail'!F$34</f>
        <v>6046.054820939999</v>
      </c>
      <c r="G36" s="8">
        <f>'[11]st-detail'!G$34</f>
        <v>6895.12483014</v>
      </c>
      <c r="H36" s="8">
        <f>'[11]st-detail'!H$34</f>
        <v>6841.57904862</v>
      </c>
      <c r="I36" s="8">
        <f>'[11]st-detail'!I$34</f>
        <v>6538.61847287</v>
      </c>
      <c r="J36" s="8">
        <f>'[11]st-detail'!J$34</f>
        <v>5531.09149693</v>
      </c>
      <c r="K36" s="8">
        <f>'[11]st-detail'!K$34</f>
        <v>5063.37272717</v>
      </c>
      <c r="L36" s="8">
        <f>'[11]st-detail'!L$34</f>
        <v>4773.27903144</v>
      </c>
      <c r="M36" s="8">
        <f>'[11]st-detail'!M$34</f>
        <v>4624.213996979999</v>
      </c>
      <c r="N36" s="22">
        <f t="shared" si="22"/>
        <v>73121.49355324</v>
      </c>
    </row>
    <row r="37" spans="1:14" ht="23.25">
      <c r="A37" s="19">
        <v>2549</v>
      </c>
      <c r="B37" s="8">
        <f>'[12]st-detail'!B$34</f>
        <v>4613.6594326</v>
      </c>
      <c r="C37" s="8">
        <f>'[12]st-detail'!C$34</f>
        <v>4425.10275075</v>
      </c>
      <c r="D37" s="8">
        <f>'[12]st-detail'!D$34</f>
        <v>5405.21852583</v>
      </c>
      <c r="E37" s="8">
        <f>'[12]st-detail'!E$34</f>
        <v>5806.5523922600005</v>
      </c>
      <c r="F37" s="8">
        <f>'[12]st-detail'!F$34</f>
        <v>5318.93102281</v>
      </c>
      <c r="G37" s="8">
        <f>'[12]st-detail'!G$34</f>
        <v>5685.15095229</v>
      </c>
      <c r="H37" s="8">
        <f>'[12]st-detail'!H$34</f>
        <v>6372.681758199999</v>
      </c>
      <c r="I37" s="8">
        <f>'[12]st-detail'!I$34</f>
        <v>6826.9560603</v>
      </c>
      <c r="J37" s="8">
        <f>'[12]st-detail'!J$34</f>
        <v>6285.22737846</v>
      </c>
      <c r="K37" s="8">
        <f>'[12]st-detail'!K$34</f>
        <v>6393.87387979</v>
      </c>
      <c r="L37" s="8">
        <f>'[12]st-detail'!L$34</f>
        <v>6036.42818923</v>
      </c>
      <c r="M37" s="8">
        <f>'[12]st-detail'!M$34</f>
        <v>5812.052047239999</v>
      </c>
      <c r="N37" s="22">
        <f t="shared" si="22"/>
        <v>68981.83438976</v>
      </c>
    </row>
    <row r="38" spans="1:14" ht="23.25">
      <c r="A38" s="19">
        <v>2550</v>
      </c>
      <c r="B38" s="8">
        <f>'[13]st-detail'!B$34</f>
        <v>6200.86832124</v>
      </c>
      <c r="C38" s="8">
        <f>'[13]st-detail'!C$34</f>
        <v>5871.9006911999995</v>
      </c>
      <c r="D38" s="8">
        <f>'[13]st-detail'!D$34</f>
        <v>5959.7999048599995</v>
      </c>
      <c r="E38" s="8">
        <f>'[13]st-detail'!E$34</f>
        <v>7352.190228439999</v>
      </c>
      <c r="F38" s="8">
        <f>'[13]st-detail'!F$34</f>
        <v>5984.66772517</v>
      </c>
      <c r="G38" s="8">
        <f>'[13]st-detail'!G$34</f>
        <v>5961.66222862</v>
      </c>
      <c r="H38" s="8">
        <f>'[13]st-detail'!H$34</f>
        <v>6508.47170102</v>
      </c>
      <c r="I38" s="8">
        <f>'[13]st-detail'!I$34</f>
        <v>6575.82139533</v>
      </c>
      <c r="J38" s="8">
        <f>'[13]st-detail'!J$34</f>
        <v>5952.154254520001</v>
      </c>
      <c r="K38" s="8">
        <f>'[13]st-detail'!K$34</f>
        <v>6070.23447049</v>
      </c>
      <c r="L38" s="8">
        <f>'[13]st-detail'!L$34</f>
        <v>6785.5180101999995</v>
      </c>
      <c r="M38" s="8">
        <f>'[13]st-detail'!M$34</f>
        <v>6061.75317957</v>
      </c>
      <c r="N38" s="22">
        <f t="shared" si="22"/>
        <v>75285.04211066</v>
      </c>
    </row>
    <row r="39" spans="1:14" ht="23.25">
      <c r="A39" s="19">
        <v>2551</v>
      </c>
      <c r="B39" s="8">
        <f>'[14]st-detail'!B$34</f>
        <v>6485.37068905</v>
      </c>
      <c r="C39" s="8">
        <f>'[14]st-detail'!C$34</f>
        <v>5906.17144048</v>
      </c>
      <c r="D39" s="8">
        <f>'[14]st-detail'!D$34</f>
        <v>5728.91320926</v>
      </c>
      <c r="E39" s="8">
        <f>'[14]st-detail'!E$34</f>
        <v>7000.66856704</v>
      </c>
      <c r="F39" s="8">
        <f>'[14]st-detail'!F$34</f>
        <v>5917.79015388</v>
      </c>
      <c r="G39" s="8">
        <f>'[14]st-detail'!G$34</f>
        <v>6757.27995541</v>
      </c>
      <c r="H39" s="8">
        <f>'[14]st-detail'!H$34</f>
        <v>6816.54001158</v>
      </c>
      <c r="I39" s="8">
        <f>'[14]st-detail'!I$34</f>
        <v>6366.711211350001</v>
      </c>
      <c r="J39" s="8">
        <f>'[14]st-detail'!J$34</f>
        <v>6144.12035888</v>
      </c>
      <c r="K39" s="8">
        <f>'[14]st-detail'!K$34</f>
        <v>5457.16644921</v>
      </c>
      <c r="L39" s="8">
        <f>'[14]st-detail'!L$34</f>
        <v>1949.4825802100002</v>
      </c>
      <c r="M39" s="8">
        <f>'[14]st-detail'!M$34</f>
        <v>1918.1242473599998</v>
      </c>
      <c r="N39" s="22">
        <f aca="true" t="shared" si="23" ref="N39:N44">SUM(B39:M39)</f>
        <v>66448.33887371</v>
      </c>
    </row>
    <row r="40" spans="1:24" ht="23.25">
      <c r="A40" s="19">
        <v>2552</v>
      </c>
      <c r="B40" s="8">
        <f>'[15]st-detail'!B$34</f>
        <v>1848.22943426</v>
      </c>
      <c r="C40" s="8">
        <f>'[15]st-detail'!C$34</f>
        <v>1626.38579024</v>
      </c>
      <c r="D40" s="8">
        <f>'[15]st-detail'!D$34</f>
        <v>1766.68330798</v>
      </c>
      <c r="E40" s="8">
        <f>'[15]st-detail'!E$34</f>
        <v>1472.7072272799999</v>
      </c>
      <c r="F40" s="8">
        <f>'[15]st-detail'!F$34</f>
        <v>6795.20907864</v>
      </c>
      <c r="G40" s="8">
        <f>'[15]st-detail'!G$34</f>
        <v>8751.16335299</v>
      </c>
      <c r="H40" s="8">
        <f>'[15]st-detail'!H$34</f>
        <v>8389.17318015</v>
      </c>
      <c r="I40" s="8">
        <f>'[15]st-detail'!I$34</f>
        <v>10036.082977170001</v>
      </c>
      <c r="J40" s="8">
        <f>'[15]st-detail'!J$34</f>
        <v>13328.68507788</v>
      </c>
      <c r="K40" s="8">
        <f>'[15]st-detail'!K$34</f>
        <v>12556.79610351</v>
      </c>
      <c r="L40" s="8">
        <f>'[15]st-detail'!L$34</f>
        <v>12220.48251601</v>
      </c>
      <c r="M40" s="8">
        <f>'[15]st-detail'!M$34</f>
        <v>11025.89480432</v>
      </c>
      <c r="N40" s="22">
        <f t="shared" si="23"/>
        <v>89817.49285042999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23.25">
      <c r="A41" s="19">
        <v>2553</v>
      </c>
      <c r="B41" s="8">
        <f>'[16]st-detail'!B$34</f>
        <v>12336.464945239999</v>
      </c>
      <c r="C41" s="8">
        <f>'[16]st-detail'!C$34</f>
        <v>12233.45074333</v>
      </c>
      <c r="D41" s="8">
        <f>'[16]st-detail'!D$34</f>
        <v>13003.15745119</v>
      </c>
      <c r="E41" s="8">
        <f>'[16]st-detail'!E$34</f>
        <v>12514.318946520001</v>
      </c>
      <c r="F41" s="8">
        <f>'[16]st-detail'!F$34</f>
        <v>12442.510767709999</v>
      </c>
      <c r="G41" s="8">
        <f>'[16]st-detail'!G$34</f>
        <v>14558.777376139999</v>
      </c>
      <c r="H41" s="8">
        <f>'[16]st-detail'!H$34</f>
        <v>13849.77649227</v>
      </c>
      <c r="I41" s="8">
        <f>'[16]st-detail'!I$34</f>
        <v>11937.57097599</v>
      </c>
      <c r="J41" s="8">
        <f>'[16]st-detail'!J$34</f>
        <v>12562.116203239999</v>
      </c>
      <c r="K41" s="8">
        <f>'[16]st-detail'!K$34</f>
        <v>12598.77005632</v>
      </c>
      <c r="L41" s="8">
        <f>'[16]st-detail'!L$34</f>
        <v>12636.26875209</v>
      </c>
      <c r="M41" s="8">
        <f>'[16]st-detail'!M$34</f>
        <v>11992.20447832</v>
      </c>
      <c r="N41" s="22">
        <f t="shared" si="23"/>
        <v>152665.38718836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23.25">
      <c r="A42" s="19">
        <v>2554</v>
      </c>
      <c r="B42" s="8">
        <f>'[17]st-detail'!B$34</f>
        <v>12015.6908809</v>
      </c>
      <c r="C42" s="8">
        <f>'[17]st-detail'!C$34</f>
        <v>12414.32704141</v>
      </c>
      <c r="D42" s="8">
        <f>'[17]st-detail'!D$34</f>
        <v>13914.35833859</v>
      </c>
      <c r="E42" s="8">
        <f>'[17]st-detail'!E$34</f>
        <v>13700.13637141</v>
      </c>
      <c r="F42" s="8">
        <f>'[17]st-detail'!F$34</f>
        <v>14066.74823751</v>
      </c>
      <c r="G42" s="8">
        <f>'[17]st-detail'!G$34</f>
        <v>13417.505447020001</v>
      </c>
      <c r="H42" s="8">
        <f>'[17]st-detail'!H$34</f>
        <v>13166.24346647</v>
      </c>
      <c r="I42" s="8">
        <f>'[17]st-detail'!I$34</f>
        <v>4776.15514699</v>
      </c>
      <c r="J42" s="8">
        <f>'[17]st-detail'!J$34</f>
        <v>5109.775681239999</v>
      </c>
      <c r="K42" s="8">
        <f>'[17]st-detail'!K$34</f>
        <v>4769.91458081</v>
      </c>
      <c r="L42" s="8">
        <f>'[17]st-detail'!L$34</f>
        <v>5245.74358363</v>
      </c>
      <c r="M42" s="8">
        <f>'[17]st-detail'!M$34</f>
        <v>4717.8593733299995</v>
      </c>
      <c r="N42" s="22">
        <f t="shared" si="23"/>
        <v>117314.45814930998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s="68" customFormat="1" ht="23.25">
      <c r="A43" s="19">
        <v>2555</v>
      </c>
      <c r="B43" s="8">
        <f>'[18]st-detail'!B$34</f>
        <v>4676.41671589</v>
      </c>
      <c r="C43" s="8">
        <f>'[18]st-detail'!C$34</f>
        <v>4554.45024217</v>
      </c>
      <c r="D43" s="8">
        <f>'[18]st-detail'!D$34</f>
        <v>4908.34865346</v>
      </c>
      <c r="E43" s="8">
        <f>'[18]st-detail'!E$34</f>
        <v>5447.88610255</v>
      </c>
      <c r="F43" s="8">
        <f>'[18]st-detail'!F$34</f>
        <v>4986.245683720001</v>
      </c>
      <c r="G43" s="8">
        <f>'[18]st-detail'!G$34</f>
        <v>4836.955367930001</v>
      </c>
      <c r="H43" s="8">
        <f>'[18]st-detail'!H$34</f>
        <v>4850.36795517</v>
      </c>
      <c r="I43" s="8">
        <f>'[18]st-detail'!I$34</f>
        <v>4851.01992529</v>
      </c>
      <c r="J43" s="8">
        <f>'[18]st-detail'!J$34</f>
        <v>4863.64796681</v>
      </c>
      <c r="K43" s="8">
        <f>'[18]st-detail'!K$34</f>
        <v>5088.82506954</v>
      </c>
      <c r="L43" s="8">
        <f>'[18]st-detail'!L$34</f>
        <v>4819.66026366</v>
      </c>
      <c r="M43" s="8">
        <f>'[18]st-detail'!M$34</f>
        <v>4729.3898812</v>
      </c>
      <c r="N43" s="22">
        <f t="shared" si="23"/>
        <v>58613.21382738999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1:24" s="68" customFormat="1" ht="23.25">
      <c r="A44" s="20">
        <v>2556</v>
      </c>
      <c r="B44" s="9">
        <f>'[19]st-detail'!B$34</f>
        <v>4908.69200427</v>
      </c>
      <c r="C44" s="9">
        <f>'[19]st-detail'!C$34</f>
        <v>4946.80057875</v>
      </c>
      <c r="D44" s="9">
        <f>'[19]st-detail'!D$34</f>
        <v>5166.35544099</v>
      </c>
      <c r="E44" s="9">
        <f>'[19]st-detail'!E$34</f>
        <v>5645.7534196199995</v>
      </c>
      <c r="F44" s="9">
        <f>'[19]st-detail'!F$34</f>
        <v>4674.23456673</v>
      </c>
      <c r="G44" s="9">
        <f>'[19]st-detail'!G$34</f>
        <v>4916.15477476</v>
      </c>
      <c r="H44" s="9">
        <f>'[19]st-detail'!H$34</f>
        <v>5408.49076897</v>
      </c>
      <c r="I44" s="9">
        <f>'[19]st-detail'!I$34</f>
        <v>5031.02080979</v>
      </c>
      <c r="J44" s="9">
        <f>'[19]st-detail'!J$34</f>
        <v>4934.17844919</v>
      </c>
      <c r="K44" s="9">
        <f>'[19]st-detail'!K$34</f>
        <v>5453.2586862299995</v>
      </c>
      <c r="L44" s="9">
        <f>'[19]st-detail'!L$34</f>
        <v>0</v>
      </c>
      <c r="M44" s="9">
        <f>'[19]st-detail'!M$34</f>
        <v>0</v>
      </c>
      <c r="N44" s="23">
        <f t="shared" si="23"/>
        <v>51084.939499299995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14" ht="23.25">
      <c r="A45" s="4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1"/>
    </row>
    <row r="46" spans="1:14" ht="23.25">
      <c r="A46" s="2" t="s">
        <v>28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</row>
    <row r="47" spans="1:14" ht="23.25">
      <c r="A47" s="14">
        <v>2538</v>
      </c>
      <c r="B47" s="6">
        <f>'[1]st-detail'!B51</f>
        <v>742.35</v>
      </c>
      <c r="C47" s="6">
        <f>'[1]st-detail'!C51</f>
        <v>966.02</v>
      </c>
      <c r="D47" s="6">
        <f>'[1]st-detail'!D51</f>
        <v>1030.84</v>
      </c>
      <c r="E47" s="6">
        <f>'[1]st-detail'!E51</f>
        <v>1297.82</v>
      </c>
      <c r="F47" s="6">
        <f>'[1]st-detail'!F51</f>
        <v>1335.15</v>
      </c>
      <c r="G47" s="6">
        <f>'[1]st-detail'!G51</f>
        <v>1538.02</v>
      </c>
      <c r="H47" s="6">
        <f>'[1]st-detail'!H51</f>
        <v>1349.43</v>
      </c>
      <c r="I47" s="6">
        <f>'[1]st-detail'!I51</f>
        <v>1523.8</v>
      </c>
      <c r="J47" s="6">
        <f>'[1]st-detail'!J51</f>
        <v>1211.76</v>
      </c>
      <c r="K47" s="6">
        <f>'[1]st-detail'!K51</f>
        <v>1348.93</v>
      </c>
      <c r="L47" s="6">
        <f>'[1]st-detail'!L51</f>
        <v>1306.31</v>
      </c>
      <c r="M47" s="6">
        <f>'[1]st-detail'!M51</f>
        <v>1082.54</v>
      </c>
      <c r="N47" s="21">
        <f aca="true" t="shared" si="24" ref="N47:N59">SUM(B47:M47)</f>
        <v>14732.970000000001</v>
      </c>
    </row>
    <row r="48" spans="1:14" ht="23.25">
      <c r="A48" s="19">
        <v>2539</v>
      </c>
      <c r="B48" s="8">
        <f>'[2]st-detail'!B51</f>
        <v>1130.34</v>
      </c>
      <c r="C48" s="8">
        <f>'[2]st-detail'!C51</f>
        <v>769.26</v>
      </c>
      <c r="D48" s="8">
        <f>'[2]st-detail'!D51</f>
        <v>1272.86</v>
      </c>
      <c r="E48" s="8">
        <f>'[2]st-detail'!E51</f>
        <v>1380.76</v>
      </c>
      <c r="F48" s="8">
        <f>'[2]st-detail'!F51</f>
        <v>1636.88</v>
      </c>
      <c r="G48" s="8">
        <f>'[2]st-detail'!G51</f>
        <v>1663.54</v>
      </c>
      <c r="H48" s="8">
        <f>'[2]st-detail'!H51</f>
        <v>1260.43</v>
      </c>
      <c r="I48" s="8">
        <f>'[2]st-detail'!I51</f>
        <v>1249.51</v>
      </c>
      <c r="J48" s="8">
        <f>'[2]st-detail'!J51</f>
        <v>1044.92</v>
      </c>
      <c r="K48" s="8">
        <f>'[2]st-detail'!K51</f>
        <v>583.5</v>
      </c>
      <c r="L48" s="8">
        <f>'[2]st-detail'!L51</f>
        <v>571.8</v>
      </c>
      <c r="M48" s="8">
        <f>'[2]st-detail'!M51</f>
        <v>466.33</v>
      </c>
      <c r="N48" s="22">
        <f t="shared" si="24"/>
        <v>13030.13</v>
      </c>
    </row>
    <row r="49" spans="1:14" ht="23.25">
      <c r="A49" s="19">
        <v>2540</v>
      </c>
      <c r="B49" s="8">
        <f>'[3]st-detail'!B55</f>
        <v>431.76</v>
      </c>
      <c r="C49" s="8">
        <f>'[3]st-detail'!C55</f>
        <v>442.7</v>
      </c>
      <c r="D49" s="8">
        <f>'[3]st-detail'!D55</f>
        <v>435.13</v>
      </c>
      <c r="E49" s="8">
        <f>'[3]st-detail'!E55</f>
        <v>669.88</v>
      </c>
      <c r="F49" s="8">
        <f>'[3]st-detail'!F55</f>
        <v>664.23</v>
      </c>
      <c r="G49" s="8">
        <f>'[3]st-detail'!G55</f>
        <v>617.98</v>
      </c>
      <c r="H49" s="8">
        <f>'[3]st-detail'!H55</f>
        <v>349.588</v>
      </c>
      <c r="I49" s="8">
        <f>'[3]st-detail'!I55</f>
        <v>697.725</v>
      </c>
      <c r="J49" s="8">
        <f>'[3]st-detail'!J55</f>
        <v>285.8</v>
      </c>
      <c r="K49" s="8">
        <f>'[3]st-detail'!K55</f>
        <v>233.574</v>
      </c>
      <c r="L49" s="8">
        <f>'[3]st-detail'!L55</f>
        <v>672.029</v>
      </c>
      <c r="M49" s="8">
        <f>'[3]st-detail'!M55</f>
        <v>319.26</v>
      </c>
      <c r="N49" s="22">
        <f t="shared" si="24"/>
        <v>5819.656000000001</v>
      </c>
    </row>
    <row r="50" spans="1:14" ht="23.25">
      <c r="A50" s="19">
        <v>2541</v>
      </c>
      <c r="B50" s="8">
        <f>'[4]st-detail'!B$52</f>
        <v>188.01</v>
      </c>
      <c r="C50" s="8">
        <f>'[4]st-detail'!C$52</f>
        <v>293.55</v>
      </c>
      <c r="D50" s="8">
        <f>'[4]st-detail'!D$52</f>
        <v>207.87</v>
      </c>
      <c r="E50" s="8">
        <f>'[4]st-detail'!E$52</f>
        <v>25.82</v>
      </c>
      <c r="F50" s="8">
        <f>'[4]st-detail'!F$52</f>
        <v>66.31</v>
      </c>
      <c r="G50" s="8">
        <f>'[4]st-detail'!G$52</f>
        <v>81.69</v>
      </c>
      <c r="H50" s="8">
        <f>'[4]st-detail'!H$52</f>
        <v>180.29</v>
      </c>
      <c r="I50" s="8">
        <f>'[4]st-detail'!I$52</f>
        <v>369.62</v>
      </c>
      <c r="J50" s="8">
        <f>'[4]st-detail'!J$52</f>
        <v>302.63</v>
      </c>
      <c r="K50" s="8">
        <f>'[4]st-detail'!K$52</f>
        <v>148.04</v>
      </c>
      <c r="L50" s="8">
        <f>'[4]st-detail'!L$52</f>
        <v>122.15</v>
      </c>
      <c r="M50" s="8">
        <f>'[4]st-detail'!M$52</f>
        <v>184.35</v>
      </c>
      <c r="N50" s="22">
        <f t="shared" si="24"/>
        <v>2170.3300000000004</v>
      </c>
    </row>
    <row r="51" spans="1:14" ht="23.25">
      <c r="A51" s="19">
        <v>2542</v>
      </c>
      <c r="B51" s="8">
        <f>'[5]st-detail'!B$54</f>
        <v>122.69</v>
      </c>
      <c r="C51" s="8">
        <f>'[5]st-detail'!C$54</f>
        <v>230.5</v>
      </c>
      <c r="D51" s="8">
        <f>'[5]st-detail'!D$54</f>
        <v>174.66</v>
      </c>
      <c r="E51" s="8">
        <f>'[5]st-detail'!E$54</f>
        <v>107.55</v>
      </c>
      <c r="F51" s="8">
        <f>'[5]st-detail'!F$54</f>
        <v>144.8</v>
      </c>
      <c r="G51" s="8">
        <f>'[5]st-detail'!G$54</f>
        <v>214.14</v>
      </c>
      <c r="H51" s="8">
        <f>'[5]st-detail'!H$54</f>
        <v>188.26</v>
      </c>
      <c r="I51" s="8">
        <f>'[5]st-detail'!I$54</f>
        <v>213.93</v>
      </c>
      <c r="J51" s="8">
        <f>'[5]st-detail'!J$54</f>
        <v>261.7</v>
      </c>
      <c r="K51" s="8">
        <f>'[5]st-detail'!K$54</f>
        <v>224.91</v>
      </c>
      <c r="L51" s="8">
        <f>'[5]st-detail'!L$54</f>
        <v>195.03</v>
      </c>
      <c r="M51" s="8">
        <f>'[5]st-detail'!M$54</f>
        <v>241.56</v>
      </c>
      <c r="N51" s="22">
        <f t="shared" si="24"/>
        <v>2319.73</v>
      </c>
    </row>
    <row r="52" spans="1:14" ht="23.25">
      <c r="A52" s="19">
        <v>2543</v>
      </c>
      <c r="B52" s="8">
        <f>'[6]st-detail'!B$54</f>
        <v>223.06</v>
      </c>
      <c r="C52" s="8">
        <f>'[6]st-detail'!C$54</f>
        <v>227.27</v>
      </c>
      <c r="D52" s="8">
        <f>'[6]st-detail'!D$54</f>
        <v>420.19</v>
      </c>
      <c r="E52" s="8">
        <f>'[6]st-detail'!E$54</f>
        <v>545.66</v>
      </c>
      <c r="F52" s="8">
        <f>'[6]st-detail'!F$54</f>
        <v>263.39</v>
      </c>
      <c r="G52" s="8">
        <f>'[6]st-detail'!G$54</f>
        <v>323.74</v>
      </c>
      <c r="H52" s="8">
        <f>'[6]st-detail'!H$54</f>
        <v>128.12</v>
      </c>
      <c r="I52" s="8">
        <f>'[6]st-detail'!I$54</f>
        <v>143.05</v>
      </c>
      <c r="J52" s="8">
        <f>'[6]st-detail'!J$54</f>
        <v>261.99</v>
      </c>
      <c r="K52" s="8">
        <f>'[6]st-detail'!K$54</f>
        <v>136.11</v>
      </c>
      <c r="L52" s="8">
        <f>'[6]st-detail'!L$54</f>
        <v>73</v>
      </c>
      <c r="M52" s="8">
        <f>'[6]st-detail'!M$54</f>
        <v>116.12</v>
      </c>
      <c r="N52" s="22">
        <f t="shared" si="24"/>
        <v>2861.7000000000003</v>
      </c>
    </row>
    <row r="53" spans="1:14" ht="23.25">
      <c r="A53" s="19">
        <v>2544</v>
      </c>
      <c r="B53" s="8">
        <f>'[8]st-detail'!B$53</f>
        <v>5.14</v>
      </c>
      <c r="C53" s="8">
        <f>'[8]st-detail'!C$53</f>
        <v>12.4</v>
      </c>
      <c r="D53" s="8">
        <f>'[8]st-detail'!D$53</f>
        <v>11.03</v>
      </c>
      <c r="E53" s="8">
        <f>'[8]st-detail'!E$53</f>
        <v>10.1</v>
      </c>
      <c r="F53" s="8">
        <f>'[8]st-detail'!F$53</f>
        <v>72.3</v>
      </c>
      <c r="G53" s="8">
        <f>'[8]st-detail'!G$53</f>
        <v>33.85</v>
      </c>
      <c r="H53" s="8">
        <f>'[8]st-detail'!H$53</f>
        <v>144.11</v>
      </c>
      <c r="I53" s="8">
        <f>'[8]st-detail'!I$53</f>
        <v>167.07</v>
      </c>
      <c r="J53" s="8">
        <f>'[8]st-detail'!J$53</f>
        <v>66.02</v>
      </c>
      <c r="K53" s="8">
        <f>'[8]st-detail'!K$53</f>
        <v>66.75</v>
      </c>
      <c r="L53" s="8">
        <f>'[8]st-detail'!L$53</f>
        <v>37.69</v>
      </c>
      <c r="M53" s="8">
        <f>'[8]st-detail'!M$53</f>
        <v>70.82</v>
      </c>
      <c r="N53" s="22">
        <f t="shared" si="24"/>
        <v>697.28</v>
      </c>
    </row>
    <row r="54" spans="1:14" ht="23.25">
      <c r="A54" s="19">
        <v>2545</v>
      </c>
      <c r="B54" s="8">
        <f>'[7]st-detail'!B$55</f>
        <v>25.57</v>
      </c>
      <c r="C54" s="8">
        <f>'[7]st-detail'!C$55</f>
        <v>56.76</v>
      </c>
      <c r="D54" s="8">
        <f>'[7]st-detail'!D$55</f>
        <v>46.93</v>
      </c>
      <c r="E54" s="8">
        <f>'[7]st-detail'!E$55</f>
        <v>20.82</v>
      </c>
      <c r="F54" s="8">
        <f>'[7]st-detail'!F$55</f>
        <v>119.98</v>
      </c>
      <c r="G54" s="8">
        <f>'[7]st-detail'!G$55</f>
        <v>674.71</v>
      </c>
      <c r="H54" s="8">
        <f>'[7]st-detail'!H$55</f>
        <v>363.29</v>
      </c>
      <c r="I54" s="8">
        <f>'[7]st-detail'!I$55</f>
        <v>165.86</v>
      </c>
      <c r="J54" s="8">
        <f>'[7]st-detail'!J$55</f>
        <v>56.96</v>
      </c>
      <c r="K54" s="8">
        <f>'[7]st-detail'!K$55</f>
        <v>37.9</v>
      </c>
      <c r="L54" s="8">
        <f>'[7]st-detail'!L$55</f>
        <v>35.03</v>
      </c>
      <c r="M54" s="8">
        <f>'[7]st-detail'!M$55</f>
        <v>72.82</v>
      </c>
      <c r="N54" s="22">
        <f t="shared" si="24"/>
        <v>1676.63</v>
      </c>
    </row>
    <row r="55" spans="1:14" ht="23.25">
      <c r="A55" s="19">
        <v>2546</v>
      </c>
      <c r="B55" s="8">
        <f>'[10]st-detail'!B$61</f>
        <v>26.145565159999997</v>
      </c>
      <c r="C55" s="8">
        <f>'[10]st-detail'!C$61</f>
        <v>19.890709</v>
      </c>
      <c r="D55" s="8">
        <f>'[10]st-detail'!D$61</f>
        <v>24.36700588</v>
      </c>
      <c r="E55" s="8">
        <f>'[10]st-detail'!E$61</f>
        <v>177.88730431</v>
      </c>
      <c r="F55" s="8">
        <f>'[10]st-detail'!F$61</f>
        <v>336.37632289</v>
      </c>
      <c r="G55" s="8">
        <f>'[10]st-detail'!G$61</f>
        <v>256.6495263</v>
      </c>
      <c r="H55" s="8">
        <f>'[10]st-detail'!H$61</f>
        <v>190.55993708000003</v>
      </c>
      <c r="I55" s="8">
        <f>'[10]st-detail'!I$61</f>
        <v>24.922656</v>
      </c>
      <c r="J55" s="8">
        <f>'[10]st-detail'!J$61</f>
        <v>65.80917382</v>
      </c>
      <c r="K55" s="8">
        <f>'[10]st-detail'!K$61</f>
        <v>20.36123231</v>
      </c>
      <c r="L55" s="8">
        <f>'[10]st-detail'!L$61</f>
        <v>14.96884759</v>
      </c>
      <c r="M55" s="8">
        <f>'[10]st-detail'!M$61</f>
        <v>31.8198297</v>
      </c>
      <c r="N55" s="22">
        <f t="shared" si="24"/>
        <v>1189.75811004</v>
      </c>
    </row>
    <row r="56" spans="1:14" ht="23.25">
      <c r="A56" s="19">
        <v>2547</v>
      </c>
      <c r="B56" s="8">
        <f>'[9]st-detail'!B$61</f>
        <v>69.25022151</v>
      </c>
      <c r="C56" s="8">
        <f>'[9]st-detail'!C$61</f>
        <v>139.77798677</v>
      </c>
      <c r="D56" s="8">
        <f>'[9]st-detail'!D$61</f>
        <v>226.63995705000002</v>
      </c>
      <c r="E56" s="8">
        <f>'[9]st-detail'!E$61</f>
        <v>23.128909</v>
      </c>
      <c r="F56" s="8">
        <f>'[9]st-detail'!F$61</f>
        <v>84.60049955</v>
      </c>
      <c r="G56" s="8">
        <f>'[9]st-detail'!G$61</f>
        <v>227.54635131</v>
      </c>
      <c r="H56" s="8">
        <f>'[9]st-detail'!H$61</f>
        <v>312.44779657</v>
      </c>
      <c r="I56" s="8">
        <f>'[9]st-detail'!I$61</f>
        <v>65.87739689</v>
      </c>
      <c r="J56" s="8">
        <f>'[9]st-detail'!J$61</f>
        <v>113.020838</v>
      </c>
      <c r="K56" s="8">
        <f>'[9]st-detail'!K$61</f>
        <v>33.96129782</v>
      </c>
      <c r="L56" s="8">
        <f>'[9]st-detail'!L$61</f>
        <v>88.77494948</v>
      </c>
      <c r="M56" s="8">
        <f>'[9]st-detail'!M$61</f>
        <v>539.95698264</v>
      </c>
      <c r="N56" s="22">
        <f t="shared" si="24"/>
        <v>1924.9831865899998</v>
      </c>
    </row>
    <row r="57" spans="1:14" ht="23.25">
      <c r="A57" s="19">
        <v>2548</v>
      </c>
      <c r="B57" s="8">
        <f>'[11]st-detail'!B$61</f>
        <v>241.435201</v>
      </c>
      <c r="C57" s="8">
        <f>'[11]st-detail'!C$61</f>
        <v>46.30474005</v>
      </c>
      <c r="D57" s="8">
        <f>'[11]st-detail'!D$61</f>
        <v>27.132548</v>
      </c>
      <c r="E57" s="8">
        <f>'[11]st-detail'!E$61</f>
        <v>759.7666256499999</v>
      </c>
      <c r="F57" s="8">
        <f>'[11]st-detail'!F$61</f>
        <v>274.11832712</v>
      </c>
      <c r="G57" s="8">
        <f>'[11]st-detail'!G$61</f>
        <v>126.91029522</v>
      </c>
      <c r="H57" s="8">
        <f>'[11]st-detail'!H$61</f>
        <v>463.792449</v>
      </c>
      <c r="I57" s="8">
        <f>'[11]st-detail'!I$61</f>
        <v>810.6296274700001</v>
      </c>
      <c r="J57" s="8">
        <f>'[11]st-detail'!J$61</f>
        <v>221.04401907</v>
      </c>
      <c r="K57" s="8">
        <f>'[11]st-detail'!K$61</f>
        <v>154.10670872</v>
      </c>
      <c r="L57" s="8">
        <f>'[11]st-detail'!L$61</f>
        <v>78.29074688</v>
      </c>
      <c r="M57" s="8">
        <f>'[11]st-detail'!M$61</f>
        <v>133.183018</v>
      </c>
      <c r="N57" s="22">
        <f t="shared" si="24"/>
        <v>3336.71430618</v>
      </c>
    </row>
    <row r="58" spans="1:14" ht="23.25">
      <c r="A58" s="19">
        <v>2549</v>
      </c>
      <c r="B58" s="8">
        <f>'[12]st-detail'!B$61</f>
        <v>142.592698</v>
      </c>
      <c r="C58" s="8">
        <f>'[12]st-detail'!C$61</f>
        <v>147.471644</v>
      </c>
      <c r="D58" s="8">
        <f>'[12]st-detail'!D$61</f>
        <v>93.083035</v>
      </c>
      <c r="E58" s="8">
        <f>'[12]st-detail'!E$61</f>
        <v>92.979859</v>
      </c>
      <c r="F58" s="8">
        <f>'[12]st-detail'!F$61</f>
        <v>89.16491982</v>
      </c>
      <c r="G58" s="8">
        <f>'[12]st-detail'!G$61</f>
        <v>239.8992043</v>
      </c>
      <c r="H58" s="8">
        <f>'[12]st-detail'!H$61</f>
        <v>490.20563101</v>
      </c>
      <c r="I58" s="8">
        <f>'[12]st-detail'!I$61</f>
        <v>81.8738628</v>
      </c>
      <c r="J58" s="8">
        <f>'[12]st-detail'!J$61</f>
        <v>79.377365</v>
      </c>
      <c r="K58" s="8">
        <f>'[12]st-detail'!K$61</f>
        <v>172.161448</v>
      </c>
      <c r="L58" s="8">
        <f>'[12]st-detail'!L$61</f>
        <v>80.41220403</v>
      </c>
      <c r="M58" s="8">
        <f>'[12]st-detail'!M$61</f>
        <v>52.944195969999996</v>
      </c>
      <c r="N58" s="22">
        <f t="shared" si="24"/>
        <v>1762.1660669300002</v>
      </c>
    </row>
    <row r="59" spans="1:14" ht="23.25">
      <c r="A59" s="19">
        <v>2550</v>
      </c>
      <c r="B59" s="8">
        <f>'[13]st-detail'!B$61</f>
        <v>17.73137137</v>
      </c>
      <c r="C59" s="8">
        <f>'[13]st-detail'!C$61</f>
        <v>143.63557024000002</v>
      </c>
      <c r="D59" s="8">
        <f>'[13]st-detail'!D$61</f>
        <v>159.140564</v>
      </c>
      <c r="E59" s="8">
        <f>'[13]st-detail'!E$61</f>
        <v>18.074403</v>
      </c>
      <c r="F59" s="8">
        <f>'[13]st-detail'!F$61</f>
        <v>111.682053</v>
      </c>
      <c r="G59" s="8">
        <f>'[13]st-detail'!G$61</f>
        <v>387.138289</v>
      </c>
      <c r="H59" s="8">
        <f>'[13]st-detail'!H$61</f>
        <v>182.549036</v>
      </c>
      <c r="I59" s="8">
        <f>'[13]st-detail'!I$61</f>
        <v>150.386714</v>
      </c>
      <c r="J59" s="8">
        <f>'[13]st-detail'!J$61</f>
        <v>245.744816</v>
      </c>
      <c r="K59" s="8">
        <f>'[13]st-detail'!K$61</f>
        <v>124.124377</v>
      </c>
      <c r="L59" s="8">
        <f>'[13]st-detail'!L$61</f>
        <v>23.423278</v>
      </c>
      <c r="M59" s="8">
        <f>'[13]st-detail'!M$61</f>
        <v>95.281094</v>
      </c>
      <c r="N59" s="22">
        <f t="shared" si="24"/>
        <v>1658.91156561</v>
      </c>
    </row>
    <row r="60" spans="1:14" ht="23.25">
      <c r="A60" s="19">
        <v>2551</v>
      </c>
      <c r="B60" s="8">
        <f>'[14]st-detail'!B$61</f>
        <v>72.414549</v>
      </c>
      <c r="C60" s="8">
        <f>'[14]st-detail'!C$61</f>
        <v>168.961544</v>
      </c>
      <c r="D60" s="8">
        <f>'[14]st-detail'!D$61</f>
        <v>16.831752</v>
      </c>
      <c r="E60" s="8">
        <f>'[14]st-detail'!E$61</f>
        <v>8.117756</v>
      </c>
      <c r="F60" s="8">
        <f>'[14]st-detail'!F$61</f>
        <v>15.0224</v>
      </c>
      <c r="G60" s="8">
        <f>'[14]st-detail'!G$61</f>
        <v>85.665898</v>
      </c>
      <c r="H60" s="8">
        <f>'[14]st-detail'!H$61</f>
        <v>322.178649</v>
      </c>
      <c r="I60" s="8">
        <f>'[14]st-detail'!I$61</f>
        <v>34.147312</v>
      </c>
      <c r="J60" s="8">
        <f>'[14]st-detail'!J$61</f>
        <v>10.081029</v>
      </c>
      <c r="K60" s="8">
        <f>'[14]st-detail'!K$61</f>
        <v>14.543147</v>
      </c>
      <c r="L60" s="8">
        <f>'[14]st-detail'!L$61</f>
        <v>5.273406</v>
      </c>
      <c r="M60" s="8">
        <f>'[14]st-detail'!M$61</f>
        <v>9.815765</v>
      </c>
      <c r="N60" s="22">
        <f aca="true" t="shared" si="25" ref="N60:N65">SUM(B60:M60)</f>
        <v>763.053207</v>
      </c>
    </row>
    <row r="61" spans="1:24" ht="23.25">
      <c r="A61" s="19">
        <v>2552</v>
      </c>
      <c r="B61" s="8">
        <f>'[15]st-detail'!B$61</f>
        <v>2.377539</v>
      </c>
      <c r="C61" s="8">
        <f>'[15]st-detail'!C$61</f>
        <v>1.177087</v>
      </c>
      <c r="D61" s="8">
        <f>'[15]st-detail'!D$61</f>
        <v>2.90074</v>
      </c>
      <c r="E61" s="8">
        <f>'[15]st-detail'!E$61</f>
        <v>10.167593</v>
      </c>
      <c r="F61" s="8">
        <f>'[15]st-detail'!F$61</f>
        <v>373.7723</v>
      </c>
      <c r="G61" s="8">
        <f>'[15]st-detail'!G$61</f>
        <v>573.483164</v>
      </c>
      <c r="H61" s="8">
        <f>'[15]st-detail'!H$61</f>
        <v>256.071109</v>
      </c>
      <c r="I61" s="8">
        <f>'[15]st-detail'!I$61</f>
        <v>1.022074</v>
      </c>
      <c r="J61" s="8">
        <f>'[15]st-detail'!J$61</f>
        <v>2.022162</v>
      </c>
      <c r="K61" s="8">
        <f>'[15]st-detail'!K$61</f>
        <v>0.057073</v>
      </c>
      <c r="L61" s="8">
        <f>'[15]st-detail'!L$61</f>
        <v>4.433803</v>
      </c>
      <c r="M61" s="8">
        <f>'[15]st-detail'!M$61</f>
        <v>13.562122</v>
      </c>
      <c r="N61" s="22">
        <f t="shared" si="25"/>
        <v>1241.0467659999997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23.25">
      <c r="A62" s="19">
        <v>2553</v>
      </c>
      <c r="B62" s="8">
        <f>'[16]st-detail'!B$61</f>
        <v>14.31241</v>
      </c>
      <c r="C62" s="8">
        <f>'[16]st-detail'!C$61</f>
        <v>45.780702</v>
      </c>
      <c r="D62" s="8">
        <f>'[16]st-detail'!D$61</f>
        <v>1.195332</v>
      </c>
      <c r="E62" s="8">
        <f>'[16]st-detail'!E$61</f>
        <v>0.047447</v>
      </c>
      <c r="F62" s="8">
        <f>'[16]st-detail'!F$61</f>
        <v>0.042777</v>
      </c>
      <c r="G62" s="8">
        <f>'[16]st-detail'!G$61</f>
        <v>43.91686</v>
      </c>
      <c r="H62" s="8">
        <f>'[16]st-detail'!H$61</f>
        <v>2.662786</v>
      </c>
      <c r="I62" s="8">
        <f>'[16]st-detail'!I$61</f>
        <v>1.72929</v>
      </c>
      <c r="J62" s="8">
        <f>'[16]st-detail'!J$61</f>
        <v>1.651791</v>
      </c>
      <c r="K62" s="8">
        <f>'[16]st-detail'!K$61</f>
        <v>6.120766</v>
      </c>
      <c r="L62" s="8">
        <f>'[16]st-detail'!L$61</f>
        <v>27.778902</v>
      </c>
      <c r="M62" s="8">
        <f>'[16]st-detail'!M$61</f>
        <v>14.48177</v>
      </c>
      <c r="N62" s="22">
        <f t="shared" si="25"/>
        <v>159.720833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68" customFormat="1" ht="23.25">
      <c r="A63" s="19">
        <v>2554</v>
      </c>
      <c r="B63" s="8">
        <f>'[17]st-detail'!B$61</f>
        <v>7.487194</v>
      </c>
      <c r="C63" s="8">
        <f>'[17]st-detail'!C$61</f>
        <v>16.895587</v>
      </c>
      <c r="D63" s="8">
        <f>'[17]st-detail'!D$61</f>
        <v>2.031239</v>
      </c>
      <c r="E63" s="8">
        <f>'[17]st-detail'!E$61</f>
        <v>16.769561</v>
      </c>
      <c r="F63" s="8">
        <f>'[17]st-detail'!F$61</f>
        <v>5.460125</v>
      </c>
      <c r="G63" s="8">
        <f>'[17]st-detail'!G$61</f>
        <v>118.955019</v>
      </c>
      <c r="H63" s="8">
        <f>'[17]st-detail'!H$61</f>
        <v>79.722994</v>
      </c>
      <c r="I63" s="8">
        <f>'[17]st-detail'!I$61</f>
        <v>138.36994</v>
      </c>
      <c r="J63" s="8">
        <f>'[17]st-detail'!J$61</f>
        <v>12.696915</v>
      </c>
      <c r="K63" s="8">
        <f>'[17]st-detail'!K$61</f>
        <v>91.149499</v>
      </c>
      <c r="L63" s="8">
        <f>'[17]st-detail'!L$61</f>
        <v>76.730945</v>
      </c>
      <c r="M63" s="8">
        <f>'[17]st-detail'!M$61</f>
        <v>33.307165</v>
      </c>
      <c r="N63" s="22">
        <f t="shared" si="25"/>
        <v>599.5761829999999</v>
      </c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1:24" s="68" customFormat="1" ht="23.25">
      <c r="A64" s="19">
        <v>2555</v>
      </c>
      <c r="B64" s="8">
        <f>'[18]st-detail'!B$61</f>
        <v>127.88255</v>
      </c>
      <c r="C64" s="8">
        <f>'[18]st-detail'!C$61</f>
        <v>146.2813</v>
      </c>
      <c r="D64" s="8">
        <f>'[18]st-detail'!D$61</f>
        <v>14.816598</v>
      </c>
      <c r="E64" s="8">
        <f>'[18]st-detail'!E$61</f>
        <v>66.197318</v>
      </c>
      <c r="F64" s="8">
        <f>'[18]st-detail'!F$61</f>
        <v>258.577948</v>
      </c>
      <c r="G64" s="8">
        <f>'[18]st-detail'!G$61</f>
        <v>314.222146</v>
      </c>
      <c r="H64" s="8">
        <f>'[18]st-detail'!H$61</f>
        <v>46.827374</v>
      </c>
      <c r="I64" s="8">
        <f>'[18]st-detail'!I$61</f>
        <v>276.885439</v>
      </c>
      <c r="J64" s="8">
        <f>'[18]st-detail'!J$61</f>
        <v>133.19258</v>
      </c>
      <c r="K64" s="8">
        <f>'[18]st-detail'!K$61</f>
        <v>238.328621</v>
      </c>
      <c r="L64" s="8">
        <f>'[18]st-detail'!L$61</f>
        <v>518.507159</v>
      </c>
      <c r="M64" s="8">
        <f>'[18]st-detail'!M$61</f>
        <v>306.30662</v>
      </c>
      <c r="N64" s="22">
        <f t="shared" si="25"/>
        <v>2448.025653</v>
      </c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1:24" s="68" customFormat="1" ht="23.25">
      <c r="A65" s="20">
        <v>2556</v>
      </c>
      <c r="B65" s="9">
        <f>'[19]st-detail'!B$61</f>
        <v>36.040395</v>
      </c>
      <c r="C65" s="9">
        <f>'[19]st-detail'!C$61</f>
        <v>174.282644</v>
      </c>
      <c r="D65" s="9">
        <f>'[19]st-detail'!D$61</f>
        <v>318.306087</v>
      </c>
      <c r="E65" s="9">
        <f>'[19]st-detail'!E$61</f>
        <v>210.356634</v>
      </c>
      <c r="F65" s="9">
        <f>'[19]st-detail'!F$61</f>
        <v>208.088882</v>
      </c>
      <c r="G65" s="9">
        <f>'[19]st-detail'!G$61</f>
        <v>294.729447</v>
      </c>
      <c r="H65" s="9">
        <f>'[19]st-detail'!H$61</f>
        <v>92.272259</v>
      </c>
      <c r="I65" s="9">
        <f>'[19]st-detail'!I$61</f>
        <v>469.565993</v>
      </c>
      <c r="J65" s="9">
        <f>'[19]st-detail'!J$61</f>
        <v>94.019958</v>
      </c>
      <c r="K65" s="9">
        <f>'[19]st-detail'!K$61</f>
        <v>109.198016</v>
      </c>
      <c r="L65" s="9">
        <f>'[19]st-detail'!L$61</f>
        <v>0</v>
      </c>
      <c r="M65" s="9">
        <f>'[19]st-detail'!M$61</f>
        <v>0</v>
      </c>
      <c r="N65" s="23">
        <f t="shared" si="25"/>
        <v>2006.8603150000001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20"/>
  <sheetViews>
    <sheetView zoomScale="75" zoomScaleNormal="75" zoomScalePageLayoutView="0" workbookViewId="0" topLeftCell="A1">
      <selection activeCell="G21" sqref="G21"/>
    </sheetView>
  </sheetViews>
  <sheetFormatPr defaultColWidth="9.33203125" defaultRowHeight="21"/>
  <cols>
    <col min="1" max="1" width="23" style="0" customWidth="1"/>
    <col min="2" max="7" width="12.33203125" style="0" bestFit="1" customWidth="1"/>
    <col min="8" max="8" width="12.33203125" style="0" customWidth="1"/>
    <col min="9" max="13" width="12.33203125" style="0" bestFit="1" customWidth="1"/>
    <col min="14" max="14" width="13.66015625" style="0" bestFit="1" customWidth="1"/>
  </cols>
  <sheetData>
    <row r="1" spans="1:14" ht="30">
      <c r="A1" s="70" t="s">
        <v>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9">
        <v>2546</v>
      </c>
      <c r="B5" s="8">
        <f>+'[10]st-detail'!B$25</f>
        <v>0</v>
      </c>
      <c r="C5" s="8">
        <f>+'[10]st-detail'!C$25</f>
        <v>0</v>
      </c>
      <c r="D5" s="8">
        <f>+'[10]st-detail'!D$25</f>
        <v>0</v>
      </c>
      <c r="E5" s="8">
        <f>+'[10]st-detail'!E$25</f>
        <v>0</v>
      </c>
      <c r="F5" s="8" t="s">
        <v>75</v>
      </c>
      <c r="G5" s="8">
        <f>+'[10]st-detail'!G$25</f>
        <v>944.8507467100001</v>
      </c>
      <c r="H5" s="8">
        <f>+'[10]st-detail'!H$25</f>
        <v>876.2984081699999</v>
      </c>
      <c r="I5" s="8">
        <f>+'[10]st-detail'!I$25</f>
        <v>795.8815347799999</v>
      </c>
      <c r="J5" s="8">
        <f>+'[10]st-detail'!J$25</f>
        <v>917.58170536</v>
      </c>
      <c r="K5" s="8">
        <f>+'[10]st-detail'!K$25</f>
        <v>961.4424511799999</v>
      </c>
      <c r="L5" s="8">
        <f>+'[10]st-detail'!L$25</f>
        <v>955.22575831</v>
      </c>
      <c r="M5" s="8">
        <f>+'[10]st-detail'!M$25</f>
        <v>922.7272383</v>
      </c>
      <c r="N5" s="22">
        <f aca="true" t="shared" si="0" ref="N5:N10">SUM(B5:M5)</f>
        <v>6374.00784281</v>
      </c>
    </row>
    <row r="6" spans="1:14" ht="23.25">
      <c r="A6" s="19">
        <v>2547</v>
      </c>
      <c r="B6" s="8">
        <f>+'[9]st-detail'!B$25</f>
        <v>973.16829944</v>
      </c>
      <c r="C6" s="8">
        <f>+'[9]st-detail'!C$25</f>
        <v>924.50235275</v>
      </c>
      <c r="D6" s="8">
        <f>+'[9]st-detail'!D$25</f>
        <v>1013.52893911</v>
      </c>
      <c r="E6" s="8">
        <f>+'[9]st-detail'!E$25</f>
        <v>1144.75410952</v>
      </c>
      <c r="F6" s="8">
        <f>+'[9]st-detail'!F$25</f>
        <v>928.5364907100001</v>
      </c>
      <c r="G6" s="8">
        <f>+'[9]st-detail'!G$25</f>
        <v>1024.00118965</v>
      </c>
      <c r="H6" s="8">
        <f>+'[9]st-detail'!H$25</f>
        <v>1336.54655783</v>
      </c>
      <c r="I6" s="8">
        <f>+'[9]st-detail'!I$25</f>
        <v>984.49494649</v>
      </c>
      <c r="J6" s="8">
        <f>+'[9]st-detail'!J$25</f>
        <v>1126.14494722</v>
      </c>
      <c r="K6" s="8">
        <f>+'[9]st-detail'!K$25</f>
        <v>1066.82026719</v>
      </c>
      <c r="L6" s="8">
        <f>+'[9]st-detail'!L$25</f>
        <v>1046.45433884</v>
      </c>
      <c r="M6" s="8">
        <f>+'[9]st-detail'!M$25</f>
        <v>1056.39110034</v>
      </c>
      <c r="N6" s="22">
        <f t="shared" si="0"/>
        <v>12625.34353909</v>
      </c>
    </row>
    <row r="7" spans="1:14" ht="23.25">
      <c r="A7" s="19">
        <v>2548</v>
      </c>
      <c r="B7" s="8">
        <f>+'[11]st-detail'!B$25</f>
        <v>1085.91464617</v>
      </c>
      <c r="C7" s="8">
        <f>+'[11]st-detail'!C$25</f>
        <v>1151.27151777</v>
      </c>
      <c r="D7" s="8">
        <f>+'[11]st-detail'!D$25</f>
        <v>1148.89215524</v>
      </c>
      <c r="E7" s="8">
        <f>+'[11]st-detail'!E$25</f>
        <v>1152.7294250799998</v>
      </c>
      <c r="F7" s="56">
        <f>+'[11]st-detail'!F$25</f>
        <v>1176.57446721</v>
      </c>
      <c r="G7" s="56">
        <f>+'[11]st-detail'!G$25</f>
        <v>983.77123908</v>
      </c>
      <c r="H7" s="56">
        <f>+'[11]st-detail'!H$25</f>
        <v>1306.17608347</v>
      </c>
      <c r="I7" s="8">
        <f>+'[11]st-detail'!I$25</f>
        <v>1412.76488595</v>
      </c>
      <c r="J7" s="8">
        <f>+'[11]st-detail'!J$25</f>
        <v>1161.3417663</v>
      </c>
      <c r="K7" s="8">
        <f>+'[11]st-detail'!K$25</f>
        <v>1091.81854266</v>
      </c>
      <c r="L7" s="8">
        <f>+'[11]st-detail'!L$25</f>
        <v>1079.8493346199998</v>
      </c>
      <c r="M7" s="8">
        <f>+'[11]st-detail'!M$25</f>
        <v>1183.9435448</v>
      </c>
      <c r="N7" s="22">
        <f t="shared" si="0"/>
        <v>13935.047608349998</v>
      </c>
    </row>
    <row r="8" spans="1:14" ht="23.25">
      <c r="A8" s="19">
        <v>2549</v>
      </c>
      <c r="B8" s="8">
        <f>+'[12]st-detail'!B$25</f>
        <v>1062.4709527999998</v>
      </c>
      <c r="C8" s="8">
        <f>+'[12]st-detail'!C$25</f>
        <v>1122.9248345199999</v>
      </c>
      <c r="D8" s="8">
        <f>+'[12]st-detail'!D$25</f>
        <v>1261.80890227</v>
      </c>
      <c r="E8" s="8">
        <f>+'[12]st-detail'!E$25</f>
        <v>1385.26409085</v>
      </c>
      <c r="F8" s="8">
        <f>+'[12]st-detail'!F$25</f>
        <v>1354.77682857</v>
      </c>
      <c r="G8" s="8">
        <f>+'[12]st-detail'!G$25</f>
        <v>1350.62715488</v>
      </c>
      <c r="H8" s="8">
        <f>+'[12]st-detail'!H$25</f>
        <v>1454.27654325</v>
      </c>
      <c r="I8" s="8">
        <f>+'[12]st-detail'!I$25</f>
        <v>1304.96201207</v>
      </c>
      <c r="J8" s="8">
        <f>+'[12]st-detail'!J$25</f>
        <v>1271.0281983900002</v>
      </c>
      <c r="K8" s="8">
        <f>+'[12]st-detail'!K$25</f>
        <v>1186.2951611800002</v>
      </c>
      <c r="L8" s="8">
        <f>+'[12]st-detail'!L$25</f>
        <v>1399.93949341</v>
      </c>
      <c r="M8" s="8">
        <f>+'[12]st-detail'!M$25</f>
        <v>1368.42502704</v>
      </c>
      <c r="N8" s="22">
        <f t="shared" si="0"/>
        <v>15522.799199230001</v>
      </c>
    </row>
    <row r="9" spans="1:14" ht="23.25">
      <c r="A9" s="19">
        <v>2550</v>
      </c>
      <c r="B9" s="8">
        <f>+'[13]st-detail'!B$25</f>
        <v>1227.05021869</v>
      </c>
      <c r="C9" s="8">
        <f>+'[13]st-detail'!C$25</f>
        <v>1224.85445316</v>
      </c>
      <c r="D9" s="8">
        <f>+'[13]st-detail'!D$25</f>
        <v>1213.18763827</v>
      </c>
      <c r="E9" s="8">
        <f>+'[13]st-detail'!E$25</f>
        <v>1275.18083953</v>
      </c>
      <c r="F9" s="8">
        <f>+'[13]st-detail'!F$25</f>
        <v>1266.9623746900002</v>
      </c>
      <c r="G9" s="8">
        <f>+'[13]st-detail'!G$25</f>
        <v>1020.8359295299999</v>
      </c>
      <c r="H9" s="8">
        <f>+'[13]st-detail'!H$25</f>
        <v>1.0661197</v>
      </c>
      <c r="I9" s="8">
        <f>+'[13]st-detail'!I$25</f>
        <v>0</v>
      </c>
      <c r="J9" s="8">
        <f>+'[13]st-detail'!J$25</f>
        <v>0</v>
      </c>
      <c r="K9" s="8">
        <f>+'[13]st-detail'!K$25</f>
        <v>0</v>
      </c>
      <c r="L9" s="8">
        <f>+'[13]st-detail'!L$25</f>
        <v>0.01300196</v>
      </c>
      <c r="M9" s="8">
        <f>+'[13]st-detail'!M$25</f>
        <v>0</v>
      </c>
      <c r="N9" s="22">
        <f t="shared" si="0"/>
        <v>7229.1505755299995</v>
      </c>
    </row>
    <row r="10" spans="1:14" ht="23.25">
      <c r="A10" s="19">
        <v>2551</v>
      </c>
      <c r="B10" s="8">
        <f>+'[14]st-detail'!B$25</f>
        <v>0</v>
      </c>
      <c r="C10" s="8">
        <f>+'[14]st-detail'!C$25</f>
        <v>0</v>
      </c>
      <c r="D10" s="8">
        <f>+'[14]st-detail'!D$25</f>
        <v>0</v>
      </c>
      <c r="E10" s="8">
        <f>+'[14]st-detail'!E$25</f>
        <v>0</v>
      </c>
      <c r="F10" s="8">
        <f>+'[14]st-detail'!F$25</f>
        <v>0</v>
      </c>
      <c r="G10" s="8">
        <f>+'[14]st-detail'!G$25</f>
        <v>0</v>
      </c>
      <c r="H10" s="8">
        <f>+'[14]st-detail'!H$25</f>
        <v>0</v>
      </c>
      <c r="I10" s="8">
        <f>+'[14]st-detail'!I$25</f>
        <v>0</v>
      </c>
      <c r="J10" s="8">
        <f>+'[14]st-detail'!J$25</f>
        <v>0</v>
      </c>
      <c r="K10" s="8">
        <f>+'[14]st-detail'!K$25</f>
        <v>111.12447147</v>
      </c>
      <c r="L10" s="8">
        <f>+'[14]st-detail'!L$25</f>
        <v>0</v>
      </c>
      <c r="M10" s="8">
        <f>+'[14]st-detail'!M$25</f>
        <v>0</v>
      </c>
      <c r="N10" s="22">
        <f t="shared" si="0"/>
        <v>111.12447147</v>
      </c>
    </row>
    <row r="11" spans="1:31" ht="23.25">
      <c r="A11" s="19">
        <v>2552</v>
      </c>
      <c r="B11" s="8">
        <f>+'[15]st-detail'!B$25</f>
        <v>0</v>
      </c>
      <c r="C11" s="8">
        <f>+'[15]st-detail'!C$25</f>
        <v>0</v>
      </c>
      <c r="D11" s="8">
        <f>+'[15]st-detail'!D$25</f>
        <v>0</v>
      </c>
      <c r="E11" s="8">
        <f>+'[15]st-detail'!E$25</f>
        <v>0</v>
      </c>
      <c r="F11" s="8">
        <f>+'[15]st-detail'!F$25</f>
        <v>0</v>
      </c>
      <c r="G11" s="8">
        <f>+'[15]st-detail'!G$25</f>
        <v>0</v>
      </c>
      <c r="H11" s="8">
        <f>+'[15]st-detail'!H$25</f>
        <v>0</v>
      </c>
      <c r="I11" s="8">
        <f>+'[15]st-detail'!I$25</f>
        <v>0</v>
      </c>
      <c r="J11" s="8">
        <f>+'[15]st-detail'!J$25</f>
        <v>0</v>
      </c>
      <c r="K11" s="8">
        <f>+'[15]st-detail'!K$25</f>
        <v>0</v>
      </c>
      <c r="L11" s="8">
        <f>+'[15]st-detail'!L$25</f>
        <v>0</v>
      </c>
      <c r="M11" s="8">
        <f>+'[15]st-detail'!M$25</f>
        <v>0</v>
      </c>
      <c r="N11" s="22">
        <f>SUM(B11:M11)</f>
        <v>0</v>
      </c>
      <c r="O11" s="27"/>
      <c r="P11" s="26"/>
      <c r="Q11" s="27"/>
      <c r="R11" s="26"/>
      <c r="S11" s="26"/>
      <c r="T11" s="2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68" customFormat="1" ht="23.25">
      <c r="A12" s="19">
        <v>2553</v>
      </c>
      <c r="B12" s="8">
        <f>+'[16]st-detail'!B$25</f>
        <v>0</v>
      </c>
      <c r="C12" s="8">
        <f>+'[16]st-detail'!C$25</f>
        <v>0</v>
      </c>
      <c r="D12" s="8">
        <f>+'[16]st-detail'!D$25</f>
        <v>0</v>
      </c>
      <c r="E12" s="8">
        <f>+'[16]st-detail'!E$25</f>
        <v>0</v>
      </c>
      <c r="F12" s="8">
        <f>+'[16]st-detail'!F$25</f>
        <v>0</v>
      </c>
      <c r="G12" s="8">
        <f>+'[16]st-detail'!G$25</f>
        <v>0</v>
      </c>
      <c r="H12" s="8">
        <f>+'[16]st-detail'!H$25</f>
        <v>0</v>
      </c>
      <c r="I12" s="8">
        <f>+'[16]st-detail'!I$25</f>
        <v>0</v>
      </c>
      <c r="J12" s="8">
        <f>+'[16]st-detail'!J$25</f>
        <v>0</v>
      </c>
      <c r="K12" s="8">
        <f>+'[16]st-detail'!K$25</f>
        <v>0</v>
      </c>
      <c r="L12" s="8">
        <f>+'[16]st-detail'!L$25</f>
        <v>0</v>
      </c>
      <c r="M12" s="8">
        <f>+'[16]st-detail'!M$25</f>
        <v>0</v>
      </c>
      <c r="N12" s="22">
        <f>SUM(B12:M12)</f>
        <v>0</v>
      </c>
      <c r="O12" s="67"/>
      <c r="P12" s="58"/>
      <c r="Q12" s="67"/>
      <c r="R12" s="58"/>
      <c r="S12" s="58"/>
      <c r="T12" s="51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s="68" customFormat="1" ht="23.25">
      <c r="A13" s="19">
        <v>2554</v>
      </c>
      <c r="B13" s="8">
        <f>+'[17]st-detail'!B$25</f>
        <v>0</v>
      </c>
      <c r="C13" s="8">
        <f>+'[17]st-detail'!C$25</f>
        <v>0</v>
      </c>
      <c r="D13" s="8">
        <f>+'[17]st-detail'!D$25</f>
        <v>0</v>
      </c>
      <c r="E13" s="8">
        <f>+'[17]st-detail'!E$25</f>
        <v>0</v>
      </c>
      <c r="F13" s="8">
        <f>+'[17]st-detail'!F$25</f>
        <v>0</v>
      </c>
      <c r="G13" s="8">
        <f>+'[17]st-detail'!G$25</f>
        <v>0</v>
      </c>
      <c r="H13" s="8">
        <f>+'[17]st-detail'!H$25</f>
        <v>0</v>
      </c>
      <c r="I13" s="8">
        <f>+'[17]st-detail'!I$25</f>
        <v>0</v>
      </c>
      <c r="J13" s="8">
        <f>+'[17]st-detail'!J$25</f>
        <v>0</v>
      </c>
      <c r="K13" s="8">
        <f>+'[17]st-detail'!K$25</f>
        <v>0</v>
      </c>
      <c r="L13" s="8">
        <f>+'[17]st-detail'!L$25</f>
        <v>0</v>
      </c>
      <c r="M13" s="8">
        <f>+'[17]st-detail'!M$25</f>
        <v>0</v>
      </c>
      <c r="N13" s="22">
        <f>SUM(B13:M13)</f>
        <v>0</v>
      </c>
      <c r="O13" s="67"/>
      <c r="P13" s="58"/>
      <c r="Q13" s="67"/>
      <c r="R13" s="58"/>
      <c r="S13" s="58"/>
      <c r="T13" s="51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s="68" customFormat="1" ht="23.25">
      <c r="A14" s="19">
        <v>2555</v>
      </c>
      <c r="B14" s="8">
        <f>+'[18]st-detail'!B$25</f>
        <v>0</v>
      </c>
      <c r="C14" s="8">
        <f>+'[18]st-detail'!C$25</f>
        <v>0</v>
      </c>
      <c r="D14" s="8">
        <f>+'[18]st-detail'!D$25</f>
        <v>0</v>
      </c>
      <c r="E14" s="8">
        <f>+'[18]st-detail'!E$25</f>
        <v>0</v>
      </c>
      <c r="F14" s="8">
        <f>+'[18]st-detail'!F$25</f>
        <v>0</v>
      </c>
      <c r="G14" s="8">
        <f>+'[18]st-detail'!G$25</f>
        <v>0</v>
      </c>
      <c r="H14" s="8">
        <f>+'[18]st-detail'!H$25</f>
        <v>0</v>
      </c>
      <c r="I14" s="8">
        <f>+'[18]st-detail'!I$25</f>
        <v>0</v>
      </c>
      <c r="J14" s="8">
        <f>+'[18]st-detail'!J$25</f>
        <v>0</v>
      </c>
      <c r="K14" s="8">
        <f>+'[18]st-detail'!K$25</f>
        <v>0</v>
      </c>
      <c r="L14" s="8">
        <f>+'[18]st-detail'!L$25</f>
        <v>0</v>
      </c>
      <c r="M14" s="8">
        <f>+'[18]st-detail'!M$25</f>
        <v>0</v>
      </c>
      <c r="N14" s="22">
        <f>SUM(B14:M14)</f>
        <v>0</v>
      </c>
      <c r="O14" s="67"/>
      <c r="P14" s="58"/>
      <c r="Q14" s="67"/>
      <c r="R14" s="58"/>
      <c r="S14" s="58"/>
      <c r="T14" s="51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23.25">
      <c r="A15" s="20">
        <v>2556</v>
      </c>
      <c r="B15" s="9">
        <f>+'[19]st-detail'!B$25</f>
        <v>0</v>
      </c>
      <c r="C15" s="9">
        <f>+'[19]st-detail'!C$25</f>
        <v>0</v>
      </c>
      <c r="D15" s="9">
        <f>+'[19]st-detail'!D$25</f>
        <v>0</v>
      </c>
      <c r="E15" s="9">
        <f>+'[19]st-detail'!E$25</f>
        <v>0</v>
      </c>
      <c r="F15" s="9">
        <f>+'[19]st-detail'!F$25</f>
        <v>0</v>
      </c>
      <c r="G15" s="9">
        <f>+'[19]st-detail'!G$25</f>
        <v>0</v>
      </c>
      <c r="H15" s="9">
        <f>+'[19]st-detail'!H$25</f>
        <v>0</v>
      </c>
      <c r="I15" s="9">
        <f>+'[19]st-detail'!I$25</f>
        <v>0</v>
      </c>
      <c r="J15" s="9">
        <f>+'[19]st-detail'!J$25</f>
        <v>0</v>
      </c>
      <c r="K15" s="9">
        <f>+'[19]st-detail'!K$25</f>
        <v>0</v>
      </c>
      <c r="L15" s="9">
        <f>+'[19]st-detail'!L$25</f>
        <v>0</v>
      </c>
      <c r="M15" s="9">
        <f>+'[19]st-detail'!M$25</f>
        <v>0</v>
      </c>
      <c r="N15" s="23">
        <f>SUM(B15:M15)</f>
        <v>0</v>
      </c>
      <c r="O15" s="27"/>
      <c r="P15" s="26"/>
      <c r="Q15" s="27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20" ht="21">
      <c r="E20" s="66"/>
    </row>
  </sheetData>
  <sheetProtection/>
  <mergeCells count="2">
    <mergeCell ref="A1:N1"/>
    <mergeCell ref="M2:N2"/>
  </mergeCells>
  <printOptions horizontalCentered="1"/>
  <pageMargins left="0" right="0" top="0.34" bottom="0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zoomScale="75" zoomScaleNormal="75" zoomScalePageLayoutView="0" workbookViewId="0" topLeftCell="A1">
      <selection activeCell="A1" sqref="A1:N15"/>
    </sheetView>
  </sheetViews>
  <sheetFormatPr defaultColWidth="9.33203125" defaultRowHeight="21"/>
  <cols>
    <col min="1" max="1" width="23.5" style="0" customWidth="1"/>
    <col min="2" max="3" width="12.33203125" style="0" customWidth="1"/>
    <col min="4" max="4" width="12" style="0" customWidth="1"/>
    <col min="5" max="14" width="12.33203125" style="0" customWidth="1"/>
  </cols>
  <sheetData>
    <row r="1" spans="1:14" ht="30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9">
        <v>2546</v>
      </c>
      <c r="B5" s="8">
        <f>+'[10]st-detail'!B$23</f>
        <v>0</v>
      </c>
      <c r="C5" s="8">
        <f>+'[10]st-detail'!C$23</f>
        <v>0</v>
      </c>
      <c r="D5" s="8">
        <f>+'[10]st-detail'!D$23</f>
        <v>0</v>
      </c>
      <c r="E5" s="8">
        <f>+'[10]st-detail'!E$23</f>
        <v>0</v>
      </c>
      <c r="F5" s="8">
        <f>+'[10]st-detail'!F$23</f>
        <v>0.6413838199999999</v>
      </c>
      <c r="G5" s="8">
        <f>+'[10]st-detail'!G$23</f>
        <v>4.72085888</v>
      </c>
      <c r="H5" s="8">
        <f>+'[10]st-detail'!H$23</f>
        <v>5.16126265</v>
      </c>
      <c r="I5" s="8">
        <f>+'[10]st-detail'!I$23</f>
        <v>5.104728519999999</v>
      </c>
      <c r="J5" s="8">
        <f>+'[10]st-detail'!J$23</f>
        <v>4.51209877</v>
      </c>
      <c r="K5" s="8">
        <f>+'[10]st-detail'!K$23</f>
        <v>4.68518008</v>
      </c>
      <c r="L5" s="8">
        <f>+'[10]st-detail'!L$23</f>
        <v>6.2231068700000005</v>
      </c>
      <c r="M5" s="8">
        <f>+'[10]st-detail'!M$23</f>
        <v>6.47848972</v>
      </c>
      <c r="N5" s="22">
        <f aca="true" t="shared" si="0" ref="N5:N10">SUM(B5:M5)</f>
        <v>37.52710931</v>
      </c>
    </row>
    <row r="6" spans="1:14" ht="23.25">
      <c r="A6" s="19">
        <v>2547</v>
      </c>
      <c r="B6" s="8">
        <f>+'[9]st-detail'!B$23</f>
        <v>8.89848055</v>
      </c>
      <c r="C6" s="8">
        <f>+'[9]st-detail'!C$23</f>
        <v>6.65171267</v>
      </c>
      <c r="D6" s="8">
        <f>+'[9]st-detail'!D$23</f>
        <v>6.41424304</v>
      </c>
      <c r="E6" s="8">
        <f>+'[9]st-detail'!E$23</f>
        <v>6.527116019999999</v>
      </c>
      <c r="F6" s="8">
        <f>+'[9]st-detail'!F$23</f>
        <v>7.24203806</v>
      </c>
      <c r="G6" s="8">
        <f>+'[9]st-detail'!G$23</f>
        <v>6.52538517</v>
      </c>
      <c r="H6" s="8">
        <f>+'[9]st-detail'!H$23</f>
        <v>6.242381480000001</v>
      </c>
      <c r="I6" s="8">
        <f>+'[9]st-detail'!I$23</f>
        <v>6.51212469</v>
      </c>
      <c r="J6" s="8">
        <f>+'[9]st-detail'!J$23</f>
        <v>6.60615804</v>
      </c>
      <c r="K6" s="8">
        <f>+'[9]st-detail'!K$23</f>
        <v>6.5804168</v>
      </c>
      <c r="L6" s="8">
        <f>+'[9]st-detail'!L$23</f>
        <v>7.15901587</v>
      </c>
      <c r="M6" s="8">
        <f>+'[9]st-detail'!M$23</f>
        <v>6.9088157</v>
      </c>
      <c r="N6" s="22">
        <f t="shared" si="0"/>
        <v>82.26788809</v>
      </c>
    </row>
    <row r="7" spans="1:14" ht="23.25">
      <c r="A7" s="19">
        <v>2548</v>
      </c>
      <c r="B7" s="8">
        <f>+'[11]st-detail'!B$23</f>
        <v>7.58511445</v>
      </c>
      <c r="C7" s="8">
        <f>+'[11]st-detail'!C$23</f>
        <v>7.3604196900000005</v>
      </c>
      <c r="D7" s="8">
        <f>+'[11]st-detail'!D$23</f>
        <v>7.3435327599999995</v>
      </c>
      <c r="E7" s="8">
        <f>+'[11]st-detail'!E$23</f>
        <v>8.40026468</v>
      </c>
      <c r="F7" s="8">
        <f>+'[11]st-detail'!F$23</f>
        <v>7.9323393300000005</v>
      </c>
      <c r="G7" s="8">
        <f>+'[11]st-detail'!G$23</f>
        <v>6.85456814</v>
      </c>
      <c r="H7" s="8">
        <f>+'[11]st-detail'!H$23</f>
        <v>7.88119015</v>
      </c>
      <c r="I7" s="8">
        <f>+'[11]st-detail'!I$23</f>
        <v>7.72600683</v>
      </c>
      <c r="J7" s="8">
        <f>+'[11]st-detail'!J$23</f>
        <v>7.41569289</v>
      </c>
      <c r="K7" s="8">
        <f>+'[11]st-detail'!K$23</f>
        <v>7.38996899</v>
      </c>
      <c r="L7" s="8">
        <f>+'[11]st-detail'!L$23</f>
        <v>7.94385163</v>
      </c>
      <c r="M7" s="8">
        <f>+'[11]st-detail'!M$23</f>
        <v>8.3471395</v>
      </c>
      <c r="N7" s="22">
        <f t="shared" si="0"/>
        <v>92.18008904</v>
      </c>
    </row>
    <row r="8" spans="1:14" ht="23.25">
      <c r="A8" s="19">
        <v>2549</v>
      </c>
      <c r="B8" s="8">
        <f>+'[12]st-detail'!B$23</f>
        <v>8.0307886</v>
      </c>
      <c r="C8" s="8">
        <f>+'[12]st-detail'!C$23</f>
        <v>8.5918846</v>
      </c>
      <c r="D8" s="8">
        <f>+'[12]st-detail'!D$23</f>
        <v>8.558522980000001</v>
      </c>
      <c r="E8" s="8">
        <f>+'[12]st-detail'!E$23</f>
        <v>9.7335834</v>
      </c>
      <c r="F8" s="8">
        <f>+'[12]st-detail'!F$23</f>
        <v>9.32016157</v>
      </c>
      <c r="G8" s="8">
        <f>+'[12]st-detail'!G$23</f>
        <v>8.72105607</v>
      </c>
      <c r="H8" s="8">
        <f>+'[12]st-detail'!H$23</f>
        <v>9.279218279999998</v>
      </c>
      <c r="I8" s="8">
        <f>+'[12]st-detail'!I$23</f>
        <v>8.42623603</v>
      </c>
      <c r="J8" s="8">
        <f>+'[12]st-detail'!J$23</f>
        <v>8.65995951</v>
      </c>
      <c r="K8" s="8">
        <f>+'[12]st-detail'!K$23</f>
        <v>7.96318956</v>
      </c>
      <c r="L8" s="8">
        <f>+'[12]st-detail'!L$23</f>
        <v>8.11755427</v>
      </c>
      <c r="M8" s="8">
        <f>+'[12]st-detail'!M$23</f>
        <v>8.561959779999999</v>
      </c>
      <c r="N8" s="22">
        <f t="shared" si="0"/>
        <v>103.96411464999998</v>
      </c>
    </row>
    <row r="9" spans="1:14" ht="23.25">
      <c r="A9" s="19">
        <v>2550</v>
      </c>
      <c r="B9" s="8">
        <f>+'[13]st-detail'!B$23</f>
        <v>8.3984381</v>
      </c>
      <c r="C9" s="8">
        <f>+'[13]st-detail'!C$23</f>
        <v>8.38954472</v>
      </c>
      <c r="D9" s="8">
        <f>+'[13]st-detail'!D$23</f>
        <v>9.07929742</v>
      </c>
      <c r="E9" s="8">
        <f>+'[13]st-detail'!E$23</f>
        <v>10.290304970000001</v>
      </c>
      <c r="F9" s="8">
        <f>+'[13]st-detail'!F$23</f>
        <v>9.713111199999998</v>
      </c>
      <c r="G9" s="8">
        <f>+'[13]st-detail'!G$23</f>
        <v>8.95215291</v>
      </c>
      <c r="H9" s="8">
        <f>+'[13]st-detail'!H$23</f>
        <v>10.03690548</v>
      </c>
      <c r="I9" s="8">
        <f>+'[13]st-detail'!I$23</f>
        <v>9.088955380000002</v>
      </c>
      <c r="J9" s="8">
        <f>+'[13]st-detail'!J$23</f>
        <v>9.200709810000001</v>
      </c>
      <c r="K9" s="8">
        <f>+'[13]st-detail'!K$23</f>
        <v>9.029224880000001</v>
      </c>
      <c r="L9" s="8">
        <f>+'[13]st-detail'!L$23</f>
        <v>9.18816731</v>
      </c>
      <c r="M9" s="8">
        <f>+'[13]st-detail'!M$23</f>
        <v>9.53271964</v>
      </c>
      <c r="N9" s="22">
        <f t="shared" si="0"/>
        <v>110.89953182</v>
      </c>
    </row>
    <row r="10" spans="1:14" ht="23.25">
      <c r="A10" s="19">
        <v>2551</v>
      </c>
      <c r="B10" s="8">
        <f>+'[14]st-detail'!B$23</f>
        <v>9.74669631</v>
      </c>
      <c r="C10" s="8">
        <f>+'[14]st-detail'!C$23</f>
        <v>10.08393553</v>
      </c>
      <c r="D10" s="8">
        <f>+'[14]st-detail'!D$23</f>
        <v>10.03326157</v>
      </c>
      <c r="E10" s="8">
        <f>+'[14]st-detail'!E$23</f>
        <v>10.142957789999999</v>
      </c>
      <c r="F10" s="8">
        <f>+'[14]st-detail'!F$23</f>
        <v>10.187726300000001</v>
      </c>
      <c r="G10" s="8">
        <f>+'[14]st-detail'!G$23</f>
        <v>8.760073380000001</v>
      </c>
      <c r="H10" s="8">
        <f>+'[14]st-detail'!H$23</f>
        <v>9.090943880000001</v>
      </c>
      <c r="I10" s="8">
        <f>+'[14]st-detail'!I$23</f>
        <v>9.11283634</v>
      </c>
      <c r="J10" s="8">
        <f>+'[14]st-detail'!J$23</f>
        <v>8.79114235</v>
      </c>
      <c r="K10" s="8">
        <f>+'[14]st-detail'!K$23</f>
        <v>8.28786341</v>
      </c>
      <c r="L10" s="8">
        <f>+'[14]st-detail'!L$23</f>
        <v>8.42822055</v>
      </c>
      <c r="M10" s="8">
        <f>+'[14]st-detail'!M$23</f>
        <v>8.669043480000001</v>
      </c>
      <c r="N10" s="22">
        <f t="shared" si="0"/>
        <v>111.33470089000001</v>
      </c>
    </row>
    <row r="11" spans="1:31" ht="23.25">
      <c r="A11" s="19">
        <v>2552</v>
      </c>
      <c r="B11" s="8">
        <f>+'[15]st-detail'!B$23</f>
        <v>7.77058306</v>
      </c>
      <c r="C11" s="8">
        <f>+'[15]st-detail'!C$23</f>
        <v>8.13617739</v>
      </c>
      <c r="D11" s="8">
        <f>+'[15]st-detail'!D$23</f>
        <v>7.69044938</v>
      </c>
      <c r="E11" s="8">
        <f>+'[15]st-detail'!E$23</f>
        <v>7.71553515</v>
      </c>
      <c r="F11" s="8">
        <f>+'[15]st-detail'!F$23</f>
        <v>7.58539434</v>
      </c>
      <c r="G11" s="8">
        <f>+'[15]st-detail'!G$23</f>
        <v>7.07490272</v>
      </c>
      <c r="H11" s="8">
        <f>+'[15]st-detail'!H$23</f>
        <v>7.6603224800000005</v>
      </c>
      <c r="I11" s="8">
        <f>+'[15]st-detail'!I$23</f>
        <v>7.60036781</v>
      </c>
      <c r="J11" s="8">
        <f>+'[15]st-detail'!J$23</f>
        <v>7.5918067</v>
      </c>
      <c r="K11" s="8">
        <f>+'[15]st-detail'!K$23</f>
        <v>7.1855338600000005</v>
      </c>
      <c r="L11" s="8">
        <f>+'[15]st-detail'!L$23</f>
        <v>7.37556022</v>
      </c>
      <c r="M11" s="8">
        <f>+'[15]st-detail'!M$23</f>
        <v>7.56604919</v>
      </c>
      <c r="N11" s="22">
        <f>SUM(B11:M11)</f>
        <v>90.9526823</v>
      </c>
      <c r="O11" s="27"/>
      <c r="P11" s="26"/>
      <c r="Q11" s="27"/>
      <c r="R11" s="26"/>
      <c r="S11" s="26"/>
      <c r="T11" s="2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68" customFormat="1" ht="23.25">
      <c r="A12" s="19">
        <v>2553</v>
      </c>
      <c r="B12" s="8">
        <f>+'[16]st-detail'!B$23</f>
        <v>7.41010764</v>
      </c>
      <c r="C12" s="8">
        <f>+'[16]st-detail'!C$23</f>
        <v>8.4284722</v>
      </c>
      <c r="D12" s="8">
        <f>+'[16]st-detail'!D$23</f>
        <v>8.30174257</v>
      </c>
      <c r="E12" s="8">
        <f>+'[16]st-detail'!E$23</f>
        <v>9.001073779999999</v>
      </c>
      <c r="F12" s="8">
        <f>+'[16]st-detail'!F$23</f>
        <v>8.75271326</v>
      </c>
      <c r="G12" s="8">
        <f>+'[16]st-detail'!G$23</f>
        <v>8.424725550000002</v>
      </c>
      <c r="H12" s="8">
        <f>+'[16]st-detail'!H$23</f>
        <v>8.62894982</v>
      </c>
      <c r="I12" s="8">
        <f>+'[16]st-detail'!I$23</f>
        <v>7.04135214</v>
      </c>
      <c r="J12" s="8">
        <f>+'[16]st-detail'!J$23</f>
        <v>5.56619834</v>
      </c>
      <c r="K12" s="8">
        <f>+'[16]st-detail'!K$23</f>
        <v>7.15826787</v>
      </c>
      <c r="L12" s="8">
        <f>+'[16]st-detail'!L$23</f>
        <v>8.52597882</v>
      </c>
      <c r="M12" s="8">
        <f>+'[16]st-detail'!M$23</f>
        <v>8.12135505</v>
      </c>
      <c r="N12" s="22">
        <f>SUM(B12:M12)</f>
        <v>95.36093704000001</v>
      </c>
      <c r="O12" s="67"/>
      <c r="P12" s="58"/>
      <c r="Q12" s="67"/>
      <c r="R12" s="58"/>
      <c r="S12" s="58"/>
      <c r="T12" s="51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s="68" customFormat="1" ht="23.25">
      <c r="A13" s="19">
        <v>2554</v>
      </c>
      <c r="B13" s="8">
        <f>+'[17]st-detail'!B$23</f>
        <v>8.30628115</v>
      </c>
      <c r="C13" s="8">
        <f>+'[17]st-detail'!C$23</f>
        <v>8.85508766</v>
      </c>
      <c r="D13" s="8">
        <f>+'[17]st-detail'!D$23</f>
        <v>8.81515776</v>
      </c>
      <c r="E13" s="8">
        <f>+'[17]st-detail'!E$23</f>
        <v>10.50524463</v>
      </c>
      <c r="F13" s="8">
        <f>+'[17]st-detail'!F$23</f>
        <v>9.349166949999999</v>
      </c>
      <c r="G13" s="8">
        <f>+'[17]st-detail'!G$23</f>
        <v>10.08601399</v>
      </c>
      <c r="H13" s="8">
        <f>+'[17]st-detail'!H$23</f>
        <v>12.49693441</v>
      </c>
      <c r="I13" s="8">
        <f>+'[17]st-detail'!I$23</f>
        <v>9.63541141</v>
      </c>
      <c r="J13" s="8">
        <f>+'[17]st-detail'!J$23</f>
        <v>8.658879019999999</v>
      </c>
      <c r="K13" s="8">
        <f>+'[17]st-detail'!K$23</f>
        <v>8.53930399</v>
      </c>
      <c r="L13" s="8">
        <f>+'[17]st-detail'!L$23</f>
        <v>8.506052380000002</v>
      </c>
      <c r="M13" s="8">
        <f>+'[17]st-detail'!M$23</f>
        <v>8.797280429999999</v>
      </c>
      <c r="N13" s="22">
        <f>SUM(B13:M13)</f>
        <v>112.55081378</v>
      </c>
      <c r="O13" s="67"/>
      <c r="P13" s="58"/>
      <c r="Q13" s="67"/>
      <c r="R13" s="58"/>
      <c r="S13" s="58"/>
      <c r="T13" s="51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s="68" customFormat="1" ht="23.25">
      <c r="A14" s="19">
        <v>2555</v>
      </c>
      <c r="B14" s="8">
        <f>+'[18]st-detail'!B$23</f>
        <v>9.35825762</v>
      </c>
      <c r="C14" s="8">
        <f>+'[18]st-detail'!C$23</f>
        <v>8.51130139</v>
      </c>
      <c r="D14" s="8">
        <f>+'[18]st-detail'!D$23</f>
        <v>8.19298934</v>
      </c>
      <c r="E14" s="8">
        <f>+'[18]st-detail'!E$23</f>
        <v>9.4786748</v>
      </c>
      <c r="F14" s="8">
        <f>+'[18]st-detail'!F$23</f>
        <v>9.40174458</v>
      </c>
      <c r="G14" s="8">
        <f>+'[18]st-detail'!G$23</f>
        <v>8.910260699999998</v>
      </c>
      <c r="H14" s="8">
        <f>+'[18]st-detail'!H$23</f>
        <v>8.92630318</v>
      </c>
      <c r="I14" s="8">
        <f>+'[18]st-detail'!I$23</f>
        <v>8.536966080000001</v>
      </c>
      <c r="J14" s="8">
        <f>+'[18]st-detail'!J$23</f>
        <v>8.48366753</v>
      </c>
      <c r="K14" s="8">
        <f>+'[18]st-detail'!K$23</f>
        <v>7.998708280000001</v>
      </c>
      <c r="L14" s="8">
        <f>+'[18]st-detail'!L$23</f>
        <v>8.2239827</v>
      </c>
      <c r="M14" s="8">
        <f>+'[18]st-detail'!M$23</f>
        <v>7.892689799999999</v>
      </c>
      <c r="N14" s="22">
        <f>SUM(B14:M14)</f>
        <v>103.915546</v>
      </c>
      <c r="O14" s="67"/>
      <c r="P14" s="58"/>
      <c r="Q14" s="67"/>
      <c r="R14" s="58"/>
      <c r="S14" s="58"/>
      <c r="T14" s="51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23.25">
      <c r="A15" s="20">
        <v>2556</v>
      </c>
      <c r="B15" s="9">
        <f>+'[19]st-detail'!B$23</f>
        <v>8.24479629</v>
      </c>
      <c r="C15" s="9">
        <f>+'[19]st-detail'!C$23</f>
        <v>9.24312435</v>
      </c>
      <c r="D15" s="9">
        <f>+'[19]st-detail'!D$23</f>
        <v>9.68806616</v>
      </c>
      <c r="E15" s="9">
        <f>+'[19]st-detail'!E$23</f>
        <v>10.8542992</v>
      </c>
      <c r="F15" s="9">
        <f>+'[19]st-detail'!F$23</f>
        <v>9.663232970000001</v>
      </c>
      <c r="G15" s="9">
        <f>+'[19]st-detail'!G$23</f>
        <v>8.930810630000002</v>
      </c>
      <c r="H15" s="9">
        <f>+'[19]st-detail'!H$23</f>
        <v>8.94759786</v>
      </c>
      <c r="I15" s="9">
        <f>+'[19]st-detail'!I$23</f>
        <v>8.663869029999999</v>
      </c>
      <c r="J15" s="9">
        <f>+'[19]st-detail'!J$23</f>
        <v>8.479264970000001</v>
      </c>
      <c r="K15" s="9">
        <f>+'[19]st-detail'!K$23</f>
        <v>7.98941292</v>
      </c>
      <c r="L15" s="9">
        <f>+'[19]st-detail'!L$23</f>
        <v>0</v>
      </c>
      <c r="M15" s="9">
        <f>+'[19]st-detail'!M$23</f>
        <v>0</v>
      </c>
      <c r="N15" s="23">
        <f>SUM(B15:M15)</f>
        <v>90.70447438000001</v>
      </c>
      <c r="O15" s="27"/>
      <c r="P15" s="26"/>
      <c r="Q15" s="27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</sheetData>
  <sheetProtection/>
  <mergeCells count="2">
    <mergeCell ref="A1:N1"/>
    <mergeCell ref="M2:N2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="75" zoomScaleNormal="75" zoomScalePageLayoutView="0" workbookViewId="0" topLeftCell="A1">
      <selection activeCell="A16" sqref="A16:IV26"/>
    </sheetView>
  </sheetViews>
  <sheetFormatPr defaultColWidth="9.33203125" defaultRowHeight="21"/>
  <cols>
    <col min="1" max="1" width="20.66015625" style="0" customWidth="1"/>
    <col min="2" max="10" width="12.33203125" style="0" bestFit="1" customWidth="1"/>
    <col min="11" max="11" width="12.33203125" style="0" customWidth="1"/>
    <col min="12" max="13" width="12.33203125" style="0" bestFit="1" customWidth="1"/>
    <col min="14" max="14" width="13.66015625" style="0" bestFit="1" customWidth="1"/>
  </cols>
  <sheetData>
    <row r="1" spans="1:14" ht="30">
      <c r="A1" s="70" t="s">
        <v>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9">
        <v>2546</v>
      </c>
      <c r="B5" s="8">
        <f>+'[10]st-detail'!B$24</f>
        <v>0</v>
      </c>
      <c r="C5" s="8">
        <f>+'[10]st-detail'!C$24</f>
        <v>0</v>
      </c>
      <c r="D5" s="8">
        <f>+'[10]st-detail'!D$24</f>
        <v>0</v>
      </c>
      <c r="E5" s="8">
        <f>+'[10]st-detail'!E$24</f>
        <v>0</v>
      </c>
      <c r="F5" s="8">
        <f>+'[10]st-detail'!F$24</f>
        <v>1.0722866000000002</v>
      </c>
      <c r="G5" s="8">
        <f>+'[10]st-detail'!G$24</f>
        <v>9.714278779999999</v>
      </c>
      <c r="H5" s="8">
        <f>+'[10]st-detail'!H$24</f>
        <v>9.68554168</v>
      </c>
      <c r="I5" s="8">
        <f>+'[10]st-detail'!I$24</f>
        <v>10.7075449</v>
      </c>
      <c r="J5" s="8">
        <f>+'[10]st-detail'!J$24</f>
        <v>9.254011929999999</v>
      </c>
      <c r="K5" s="8">
        <f>+'[10]st-detail'!K$24</f>
        <v>13.07738817</v>
      </c>
      <c r="L5" s="8">
        <f>+'[10]st-detail'!L$24</f>
        <v>12.295366289999999</v>
      </c>
      <c r="M5" s="8">
        <f>+'[10]st-detail'!M$24</f>
        <v>12.13529699</v>
      </c>
      <c r="N5" s="22">
        <f aca="true" t="shared" si="0" ref="N5:N10">SUM(B5:M5)</f>
        <v>77.94171534</v>
      </c>
    </row>
    <row r="6" spans="1:14" ht="23.25">
      <c r="A6" s="19">
        <v>2547</v>
      </c>
      <c r="B6" s="8">
        <f>+'[9]st-detail'!B$24</f>
        <v>11.67744889</v>
      </c>
      <c r="C6" s="8">
        <f>+'[9]st-detail'!C$24</f>
        <v>11.23015273</v>
      </c>
      <c r="D6" s="8">
        <f>+'[9]st-detail'!D$24</f>
        <v>11.54192045</v>
      </c>
      <c r="E6" s="8">
        <f>+'[9]st-detail'!E$24</f>
        <v>12.26698007</v>
      </c>
      <c r="F6" s="8">
        <f>+'[9]st-detail'!F$24</f>
        <v>12.52171302</v>
      </c>
      <c r="G6" s="8">
        <f>+'[9]st-detail'!G$24</f>
        <v>12.027465289999999</v>
      </c>
      <c r="H6" s="8">
        <f>+'[9]st-detail'!H$24</f>
        <v>12.684327869999999</v>
      </c>
      <c r="I6" s="8">
        <f>+'[9]st-detail'!I$24</f>
        <v>12.56258891</v>
      </c>
      <c r="J6" s="8">
        <f>+'[9]st-detail'!J$24</f>
        <v>17.96415902</v>
      </c>
      <c r="K6" s="8">
        <f>+'[9]st-detail'!K$24</f>
        <v>15.005525720000001</v>
      </c>
      <c r="L6" s="8">
        <f>+'[9]st-detail'!L$24</f>
        <v>14.91235039</v>
      </c>
      <c r="M6" s="8">
        <f>+'[9]st-detail'!M$24</f>
        <v>16.59823801</v>
      </c>
      <c r="N6" s="22">
        <f t="shared" si="0"/>
        <v>160.99287037</v>
      </c>
    </row>
    <row r="7" spans="1:14" ht="23.25">
      <c r="A7" s="19">
        <v>2548</v>
      </c>
      <c r="B7" s="8">
        <f>+'[11]st-detail'!B$24</f>
        <v>17.16269244</v>
      </c>
      <c r="C7" s="8">
        <f>+'[11]st-detail'!C$24</f>
        <v>18.355887420000002</v>
      </c>
      <c r="D7" s="8">
        <f>+'[11]st-detail'!D$24</f>
        <v>16.06119549</v>
      </c>
      <c r="E7" s="8">
        <f>+'[11]st-detail'!E$24</f>
        <v>16.00048074</v>
      </c>
      <c r="F7" s="8">
        <f>+'[11]st-detail'!F$24</f>
        <v>15.39704584</v>
      </c>
      <c r="G7" s="8">
        <f>+'[11]st-detail'!G$24</f>
        <v>13.69337712</v>
      </c>
      <c r="H7" s="8">
        <f>+'[11]st-detail'!H$24</f>
        <v>14.92281045</v>
      </c>
      <c r="I7" s="8">
        <f>+'[11]st-detail'!I$24</f>
        <v>14.556714710000001</v>
      </c>
      <c r="J7" s="8">
        <f>+'[11]st-detail'!J$24</f>
        <v>15.18267828</v>
      </c>
      <c r="K7" s="8">
        <f>+'[11]st-detail'!K$24</f>
        <v>14.410286769999999</v>
      </c>
      <c r="L7" s="8">
        <f>+'[11]st-detail'!L$24</f>
        <v>14.45278059</v>
      </c>
      <c r="M7" s="8">
        <f>+'[11]st-detail'!M$24</f>
        <v>15.11735047</v>
      </c>
      <c r="N7" s="22">
        <f t="shared" si="0"/>
        <v>185.31330032</v>
      </c>
    </row>
    <row r="8" spans="1:14" ht="23.25">
      <c r="A8" s="19">
        <v>2549</v>
      </c>
      <c r="B8" s="8">
        <f>+'[12]st-detail'!B$24</f>
        <v>16.16917522</v>
      </c>
      <c r="C8" s="8">
        <f>+'[12]st-detail'!C$24</f>
        <v>15.839863130000001</v>
      </c>
      <c r="D8" s="8">
        <f>+'[12]st-detail'!D$24</f>
        <v>15.914076130000002</v>
      </c>
      <c r="E8" s="8">
        <f>+'[12]st-detail'!E$24</f>
        <v>16.42372444</v>
      </c>
      <c r="F8" s="8">
        <f>+'[12]st-detail'!F$24</f>
        <v>17.34455153</v>
      </c>
      <c r="G8" s="8">
        <f>+'[12]st-detail'!G$24</f>
        <v>15.88170311</v>
      </c>
      <c r="H8" s="8">
        <f>+'[12]st-detail'!H$24</f>
        <v>16.31341076</v>
      </c>
      <c r="I8" s="8">
        <f>+'[12]st-detail'!I$24</f>
        <v>16.15362024</v>
      </c>
      <c r="J8" s="8">
        <f>+'[12]st-detail'!J$24</f>
        <v>16.29858712</v>
      </c>
      <c r="K8" s="8">
        <f>+'[12]st-detail'!K$24</f>
        <v>15.60129336</v>
      </c>
      <c r="L8" s="8">
        <f>+'[12]st-detail'!L$24</f>
        <v>16.446796470000002</v>
      </c>
      <c r="M8" s="8">
        <f>+'[12]st-detail'!M$24</f>
        <v>17.33654124</v>
      </c>
      <c r="N8" s="22">
        <f t="shared" si="0"/>
        <v>195.72334275000003</v>
      </c>
    </row>
    <row r="9" spans="1:14" ht="23.25">
      <c r="A9" s="19">
        <v>2550</v>
      </c>
      <c r="B9" s="8">
        <f>+'[13]st-detail'!B$24</f>
        <v>17.46040011</v>
      </c>
      <c r="C9" s="8">
        <f>+'[13]st-detail'!C$24</f>
        <v>17.06878613</v>
      </c>
      <c r="D9" s="8">
        <f>+'[13]st-detail'!D$24</f>
        <v>17.01824628</v>
      </c>
      <c r="E9" s="8">
        <f>+'[13]st-detail'!E$24</f>
        <v>18.02685622</v>
      </c>
      <c r="F9" s="8">
        <f>+'[13]st-detail'!F$24</f>
        <v>18.22169081</v>
      </c>
      <c r="G9" s="8">
        <f>+'[13]st-detail'!G$24</f>
        <v>16.64872074</v>
      </c>
      <c r="H9" s="8">
        <f>+'[13]st-detail'!H$24</f>
        <v>16.851175519999998</v>
      </c>
      <c r="I9" s="8">
        <f>+'[13]st-detail'!I$24</f>
        <v>16.225368449999998</v>
      </c>
      <c r="J9" s="8">
        <f>+'[13]st-detail'!J$24</f>
        <v>15.82888477</v>
      </c>
      <c r="K9" s="8">
        <f>+'[13]st-detail'!K$24</f>
        <v>15.77373172</v>
      </c>
      <c r="L9" s="8">
        <f>+'[13]st-detail'!L$24</f>
        <v>16.14714767</v>
      </c>
      <c r="M9" s="8">
        <f>+'[13]st-detail'!M$24</f>
        <v>16.787738219999998</v>
      </c>
      <c r="N9" s="22">
        <f t="shared" si="0"/>
        <v>202.05874664</v>
      </c>
    </row>
    <row r="10" spans="1:14" ht="23.25">
      <c r="A10" s="19">
        <v>2551</v>
      </c>
      <c r="B10" s="8">
        <f>+'[14]st-detail'!B$24</f>
        <v>16.02953355</v>
      </c>
      <c r="C10" s="8">
        <f>+'[14]st-detail'!C$24</f>
        <v>17.68452907</v>
      </c>
      <c r="D10" s="8">
        <f>+'[14]st-detail'!D$24</f>
        <v>15.882157880000001</v>
      </c>
      <c r="E10" s="8">
        <f>+'[14]st-detail'!E$24</f>
        <v>17.26214521</v>
      </c>
      <c r="F10" s="8">
        <f>+'[14]st-detail'!F$24</f>
        <v>17.61801904</v>
      </c>
      <c r="G10" s="8">
        <f>+'[14]st-detail'!G$24</f>
        <v>16.169121529999998</v>
      </c>
      <c r="H10" s="8">
        <f>+'[14]st-detail'!H$24</f>
        <v>16.49636369</v>
      </c>
      <c r="I10" s="8">
        <f>+'[14]st-detail'!I$24</f>
        <v>15.296978730000001</v>
      </c>
      <c r="J10" s="8">
        <f>+'[14]st-detail'!J$24</f>
        <v>15.352637230000001</v>
      </c>
      <c r="K10" s="8">
        <f>+'[14]st-detail'!K$24</f>
        <v>14.73583753</v>
      </c>
      <c r="L10" s="8">
        <f>+'[14]st-detail'!L$24</f>
        <v>14.808874300000001</v>
      </c>
      <c r="M10" s="8">
        <f>+'[14]st-detail'!M$24</f>
        <v>15.12483017</v>
      </c>
      <c r="N10" s="22">
        <f t="shared" si="0"/>
        <v>192.46102793</v>
      </c>
    </row>
    <row r="11" spans="1:21" ht="23.25">
      <c r="A11" s="19">
        <v>2552</v>
      </c>
      <c r="B11" s="8">
        <f>+'[15]st-detail'!B$24</f>
        <v>13.68340609</v>
      </c>
      <c r="C11" s="8">
        <f>+'[15]st-detail'!C$24</f>
        <v>14.33422206</v>
      </c>
      <c r="D11" s="8">
        <f>+'[15]st-detail'!D$24</f>
        <v>14.31170576</v>
      </c>
      <c r="E11" s="8">
        <f>+'[15]st-detail'!E$24</f>
        <v>13.33232282</v>
      </c>
      <c r="F11" s="8">
        <f>+'[15]st-detail'!F$24</f>
        <v>14.12786745</v>
      </c>
      <c r="G11" s="8">
        <f>+'[15]st-detail'!G$24</f>
        <v>13.64221631</v>
      </c>
      <c r="H11" s="8">
        <f>+'[15]st-detail'!H$24</f>
        <v>14.32721032</v>
      </c>
      <c r="I11" s="8">
        <f>+'[15]st-detail'!I$24</f>
        <v>13.04757759</v>
      </c>
      <c r="J11" s="8">
        <f>+'[15]st-detail'!J$24</f>
        <v>13.2159455</v>
      </c>
      <c r="K11" s="8">
        <f>+'[15]st-detail'!K$24</f>
        <v>12.71003033</v>
      </c>
      <c r="L11" s="8">
        <f>+'[15]st-detail'!L$24</f>
        <v>13.26779193</v>
      </c>
      <c r="M11" s="8">
        <f>+'[15]st-detail'!M$24</f>
        <v>13.658922</v>
      </c>
      <c r="N11" s="22">
        <f>SUM(B11:M11)</f>
        <v>163.65921816</v>
      </c>
      <c r="O11" s="26"/>
      <c r="P11" s="26"/>
      <c r="Q11" s="26"/>
      <c r="R11" s="26"/>
      <c r="S11" s="26"/>
      <c r="T11" s="26"/>
      <c r="U11" s="26"/>
    </row>
    <row r="12" spans="1:21" s="68" customFormat="1" ht="23.25">
      <c r="A12" s="19">
        <v>2553</v>
      </c>
      <c r="B12" s="8">
        <f>+'[16]st-detail'!B$24</f>
        <v>14.84617275</v>
      </c>
      <c r="C12" s="8">
        <f>+'[16]st-detail'!C$24</f>
        <v>13.62678261</v>
      </c>
      <c r="D12" s="8">
        <f>+'[16]st-detail'!D$24</f>
        <v>12.6655366</v>
      </c>
      <c r="E12" s="8">
        <f>+'[16]st-detail'!E$24</f>
        <v>11.98665847</v>
      </c>
      <c r="F12" s="8">
        <f>+'[16]st-detail'!F$24</f>
        <v>12.21658319</v>
      </c>
      <c r="G12" s="8">
        <f>+'[16]st-detail'!G$24</f>
        <v>11.5205191</v>
      </c>
      <c r="H12" s="8">
        <f>+'[16]st-detail'!H$24</f>
        <v>11.88080658</v>
      </c>
      <c r="I12" s="8">
        <f>+'[16]st-detail'!I$24</f>
        <v>10.71789874</v>
      </c>
      <c r="J12" s="8">
        <f>+'[16]st-detail'!J$24</f>
        <v>9.51788612</v>
      </c>
      <c r="K12" s="8">
        <f>+'[16]st-detail'!K$24</f>
        <v>10.35726318</v>
      </c>
      <c r="L12" s="8">
        <f>+'[16]st-detail'!L$24</f>
        <v>10.754549410000001</v>
      </c>
      <c r="M12" s="8">
        <f>+'[16]st-detail'!M$24</f>
        <v>10.98399672</v>
      </c>
      <c r="N12" s="22">
        <f>SUM(B12:M12)</f>
        <v>141.07465347</v>
      </c>
      <c r="O12" s="58"/>
      <c r="P12" s="58"/>
      <c r="Q12" s="58"/>
      <c r="R12" s="58"/>
      <c r="S12" s="58"/>
      <c r="T12" s="58"/>
      <c r="U12" s="58"/>
    </row>
    <row r="13" spans="1:21" s="68" customFormat="1" ht="23.25">
      <c r="A13" s="19">
        <v>2554</v>
      </c>
      <c r="B13" s="8">
        <f>+'[17]st-detail'!B$24</f>
        <v>11.06107983</v>
      </c>
      <c r="C13" s="8">
        <f>+'[17]st-detail'!C$24</f>
        <v>11.37619509</v>
      </c>
      <c r="D13" s="8">
        <f>+'[17]st-detail'!D$24</f>
        <v>11.707072279999998</v>
      </c>
      <c r="E13" s="8">
        <f>+'[17]st-detail'!E$24</f>
        <v>11.94236684</v>
      </c>
      <c r="F13" s="8">
        <f>+'[17]st-detail'!F$24</f>
        <v>12.27659416</v>
      </c>
      <c r="G13" s="8">
        <f>+'[17]st-detail'!G$24</f>
        <v>11.94236842</v>
      </c>
      <c r="H13" s="8">
        <f>+'[17]st-detail'!H$24</f>
        <v>12.41728808</v>
      </c>
      <c r="I13" s="8">
        <f>+'[17]st-detail'!I$24</f>
        <v>11.75398627</v>
      </c>
      <c r="J13" s="8">
        <f>+'[17]st-detail'!J$24</f>
        <v>12.10856269</v>
      </c>
      <c r="K13" s="8">
        <f>+'[17]st-detail'!K$24</f>
        <v>12.08030433</v>
      </c>
      <c r="L13" s="8">
        <f>+'[17]st-detail'!L$24</f>
        <v>11.99244682</v>
      </c>
      <c r="M13" s="8">
        <f>+'[17]st-detail'!M$24</f>
        <v>12.07390959</v>
      </c>
      <c r="N13" s="22">
        <f>SUM(B13:M13)</f>
        <v>142.73217440000002</v>
      </c>
      <c r="O13" s="58"/>
      <c r="P13" s="58"/>
      <c r="Q13" s="58"/>
      <c r="R13" s="58"/>
      <c r="S13" s="58"/>
      <c r="T13" s="58"/>
      <c r="U13" s="58"/>
    </row>
    <row r="14" spans="1:21" s="68" customFormat="1" ht="23.25">
      <c r="A14" s="19">
        <v>2555</v>
      </c>
      <c r="B14" s="8">
        <f>+'[18]st-detail'!B$24</f>
        <v>12.26571544</v>
      </c>
      <c r="C14" s="8">
        <f>+'[18]st-detail'!C$24</f>
        <v>11.025432109999999</v>
      </c>
      <c r="D14" s="8">
        <f>+'[18]st-detail'!D$24</f>
        <v>11.293967460000001</v>
      </c>
      <c r="E14" s="8">
        <f>+'[18]st-detail'!E$24</f>
        <v>11.768761529999999</v>
      </c>
      <c r="F14" s="8">
        <f>+'[18]st-detail'!F$24</f>
        <v>12.22244767</v>
      </c>
      <c r="G14" s="8">
        <f>+'[18]st-detail'!G$24</f>
        <v>11.998886039999999</v>
      </c>
      <c r="H14" s="8">
        <f>+'[18]st-detail'!H$24</f>
        <v>12.12737209</v>
      </c>
      <c r="I14" s="8">
        <f>+'[18]st-detail'!I$24</f>
        <v>11.11639684</v>
      </c>
      <c r="J14" s="8">
        <f>+'[18]st-detail'!J$24</f>
        <v>11.55163649</v>
      </c>
      <c r="K14" s="8">
        <f>+'[18]st-detail'!K$24</f>
        <v>11.56651226</v>
      </c>
      <c r="L14" s="8">
        <f>+'[18]st-detail'!L$24</f>
        <v>11.71112124</v>
      </c>
      <c r="M14" s="8">
        <f>+'[18]st-detail'!M$24</f>
        <v>11.58458697</v>
      </c>
      <c r="N14" s="22">
        <f>SUM(B14:M14)</f>
        <v>140.23283614</v>
      </c>
      <c r="O14" s="58"/>
      <c r="P14" s="58"/>
      <c r="Q14" s="58"/>
      <c r="R14" s="58"/>
      <c r="S14" s="58"/>
      <c r="T14" s="58"/>
      <c r="U14" s="58"/>
    </row>
    <row r="15" spans="1:21" ht="23.25">
      <c r="A15" s="20">
        <v>2556</v>
      </c>
      <c r="B15" s="9">
        <f>+'[19]st-detail'!B$24</f>
        <v>11.62055701</v>
      </c>
      <c r="C15" s="9">
        <f>+'[19]st-detail'!C$24</f>
        <v>11.84850456</v>
      </c>
      <c r="D15" s="9">
        <f>+'[19]st-detail'!D$24</f>
        <v>11.91072276</v>
      </c>
      <c r="E15" s="9">
        <f>+'[19]st-detail'!E$24</f>
        <v>12.01535274</v>
      </c>
      <c r="F15" s="9">
        <f>+'[19]st-detail'!F$24</f>
        <v>12.274820199999999</v>
      </c>
      <c r="G15" s="9">
        <f>+'[19]st-detail'!G$24</f>
        <v>11.96934365</v>
      </c>
      <c r="H15" s="9">
        <f>+'[19]st-detail'!H$24</f>
        <v>12.22188985</v>
      </c>
      <c r="I15" s="9">
        <f>+'[19]st-detail'!I$24</f>
        <v>11.53264863</v>
      </c>
      <c r="J15" s="9">
        <f>+'[19]st-detail'!J$24</f>
        <v>11.84368513</v>
      </c>
      <c r="K15" s="9">
        <f>+'[19]st-detail'!K$24</f>
        <v>11.825270810000001</v>
      </c>
      <c r="L15" s="9">
        <f>+'[19]st-detail'!L$24</f>
        <v>0</v>
      </c>
      <c r="M15" s="9">
        <f>+'[19]st-detail'!M$24</f>
        <v>0</v>
      </c>
      <c r="N15" s="23">
        <f>SUM(B15:M15)</f>
        <v>119.06279534000001</v>
      </c>
      <c r="O15" s="26"/>
      <c r="P15" s="26"/>
      <c r="Q15" s="26"/>
      <c r="R15" s="26"/>
      <c r="S15" s="26"/>
      <c r="T15" s="26"/>
      <c r="U15" s="26"/>
    </row>
  </sheetData>
  <sheetProtection/>
  <mergeCells count="2">
    <mergeCell ref="A1:N1"/>
    <mergeCell ref="M2:N2"/>
  </mergeCells>
  <printOptions horizontalCentered="1"/>
  <pageMargins left="0" right="0.17" top="0" bottom="0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75" zoomScaleNormal="75" zoomScalePageLayoutView="0" workbookViewId="0" topLeftCell="A49">
      <selection activeCell="A67" sqref="A67:IV67"/>
    </sheetView>
  </sheetViews>
  <sheetFormatPr defaultColWidth="9.33203125" defaultRowHeight="21"/>
  <cols>
    <col min="1" max="1" width="21" style="0" customWidth="1"/>
    <col min="2" max="4" width="12.16015625" style="0" bestFit="1" customWidth="1"/>
    <col min="5" max="5" width="13.66015625" style="0" bestFit="1" customWidth="1"/>
    <col min="6" max="13" width="12.16015625" style="0" bestFit="1" customWidth="1"/>
    <col min="14" max="14" width="13.5" style="33" bestFit="1" customWidth="1"/>
  </cols>
  <sheetData>
    <row r="1" spans="1:14" ht="30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1442.92</v>
      </c>
      <c r="C5" s="6">
        <f t="shared" si="0"/>
        <v>1450.92</v>
      </c>
      <c r="D5" s="6">
        <f t="shared" si="0"/>
        <v>1974.14</v>
      </c>
      <c r="E5" s="6">
        <f t="shared" si="0"/>
        <v>1308.44</v>
      </c>
      <c r="F5" s="6">
        <f t="shared" si="0"/>
        <v>1295.49</v>
      </c>
      <c r="G5" s="6">
        <f t="shared" si="0"/>
        <v>2179.8399999999997</v>
      </c>
      <c r="H5" s="6">
        <f t="shared" si="0"/>
        <v>2044.7</v>
      </c>
      <c r="I5" s="6">
        <f t="shared" si="0"/>
        <v>2018.46</v>
      </c>
      <c r="J5" s="6">
        <f t="shared" si="0"/>
        <v>1630.3</v>
      </c>
      <c r="K5" s="6">
        <f t="shared" si="0"/>
        <v>1642.97</v>
      </c>
      <c r="L5" s="6">
        <f t="shared" si="0"/>
        <v>1829.56</v>
      </c>
      <c r="M5" s="6">
        <f t="shared" si="0"/>
        <v>1899.38</v>
      </c>
      <c r="N5" s="21">
        <f aca="true" t="shared" si="1" ref="N5:N11">SUM(B5:M5)</f>
        <v>20717.120000000003</v>
      </c>
    </row>
    <row r="6" spans="1:14" ht="23.25">
      <c r="A6" s="19">
        <v>2539</v>
      </c>
      <c r="B6" s="8">
        <f aca="true" t="shared" si="2" ref="B6:M6">SUM(B27,B48)</f>
        <v>1809.47</v>
      </c>
      <c r="C6" s="8">
        <f t="shared" si="2"/>
        <v>1969.93</v>
      </c>
      <c r="D6" s="8">
        <f t="shared" si="2"/>
        <v>2186.59</v>
      </c>
      <c r="E6" s="8">
        <f t="shared" si="2"/>
        <v>2062.34</v>
      </c>
      <c r="F6" s="8">
        <f t="shared" si="2"/>
        <v>1932.28</v>
      </c>
      <c r="G6" s="8">
        <f t="shared" si="2"/>
        <v>2356.57</v>
      </c>
      <c r="H6" s="8">
        <f t="shared" si="2"/>
        <v>2226.12</v>
      </c>
      <c r="I6" s="8">
        <f t="shared" si="2"/>
        <v>1901.26</v>
      </c>
      <c r="J6" s="8">
        <f t="shared" si="2"/>
        <v>1737.5</v>
      </c>
      <c r="K6" s="8">
        <f t="shared" si="2"/>
        <v>1909.02</v>
      </c>
      <c r="L6" s="8">
        <f t="shared" si="2"/>
        <v>1992.11</v>
      </c>
      <c r="M6" s="8">
        <f t="shared" si="2"/>
        <v>1974.1100000000001</v>
      </c>
      <c r="N6" s="22">
        <f t="shared" si="1"/>
        <v>24057.3</v>
      </c>
    </row>
    <row r="7" spans="1:14" ht="23.25">
      <c r="A7" s="19">
        <v>2540</v>
      </c>
      <c r="B7" s="8">
        <f aca="true" t="shared" si="3" ref="B7:B21">SUM(B28,B49)</f>
        <v>1921.6</v>
      </c>
      <c r="C7" s="8">
        <f aca="true" t="shared" si="4" ref="C7:M7">SUM(C28,C49)</f>
        <v>2330.21</v>
      </c>
      <c r="D7" s="8">
        <f t="shared" si="4"/>
        <v>2312.1600000000003</v>
      </c>
      <c r="E7" s="8">
        <f t="shared" si="4"/>
        <v>2836.498</v>
      </c>
      <c r="F7" s="8">
        <f t="shared" si="4"/>
        <v>2377.53</v>
      </c>
      <c r="G7" s="8">
        <f t="shared" si="4"/>
        <v>2566.6800000000003</v>
      </c>
      <c r="H7" s="8">
        <f t="shared" si="4"/>
        <v>2728.375</v>
      </c>
      <c r="I7" s="8">
        <f t="shared" si="4"/>
        <v>2666.1400000000003</v>
      </c>
      <c r="J7" s="8">
        <f t="shared" si="4"/>
        <v>2454.308</v>
      </c>
      <c r="K7" s="8">
        <f t="shared" si="4"/>
        <v>2532.39</v>
      </c>
      <c r="L7" s="8">
        <f t="shared" si="4"/>
        <v>2703.459</v>
      </c>
      <c r="M7" s="8">
        <f t="shared" si="4"/>
        <v>2386.5600000000004</v>
      </c>
      <c r="N7" s="22">
        <f t="shared" si="1"/>
        <v>29815.91</v>
      </c>
    </row>
    <row r="8" spans="1:14" ht="23.25">
      <c r="A8" s="19">
        <v>2541</v>
      </c>
      <c r="B8" s="8">
        <f t="shared" si="3"/>
        <v>2328.84</v>
      </c>
      <c r="C8" s="8">
        <f aca="true" t="shared" si="5" ref="C8:M8">SUM(C29,C50)</f>
        <v>1678.74</v>
      </c>
      <c r="D8" s="8">
        <f t="shared" si="5"/>
        <v>2583.33</v>
      </c>
      <c r="E8" s="8">
        <f t="shared" si="5"/>
        <v>2797.4800000000005</v>
      </c>
      <c r="F8" s="8">
        <f t="shared" si="5"/>
        <v>2777.17</v>
      </c>
      <c r="G8" s="8">
        <f t="shared" si="5"/>
        <v>1992.938</v>
      </c>
      <c r="H8" s="8">
        <f t="shared" si="5"/>
        <v>2751.75</v>
      </c>
      <c r="I8" s="8">
        <f t="shared" si="5"/>
        <v>2513.7599999999998</v>
      </c>
      <c r="J8" s="8">
        <f t="shared" si="5"/>
        <v>2209.46</v>
      </c>
      <c r="K8" s="8">
        <f t="shared" si="5"/>
        <v>2358.02</v>
      </c>
      <c r="L8" s="8">
        <f t="shared" si="5"/>
        <v>2095.17</v>
      </c>
      <c r="M8" s="8">
        <f t="shared" si="5"/>
        <v>2472.8999999999996</v>
      </c>
      <c r="N8" s="22">
        <f t="shared" si="1"/>
        <v>28559.557999999997</v>
      </c>
    </row>
    <row r="9" spans="1:14" ht="23.25">
      <c r="A9" s="19">
        <v>2542</v>
      </c>
      <c r="B9" s="8">
        <f t="shared" si="3"/>
        <v>2497.03</v>
      </c>
      <c r="C9" s="8">
        <f aca="true" t="shared" si="6" ref="C9:M9">SUM(C30,C51)</f>
        <v>1931.68</v>
      </c>
      <c r="D9" s="8">
        <f t="shared" si="6"/>
        <v>2123.19</v>
      </c>
      <c r="E9" s="8">
        <f t="shared" si="6"/>
        <v>2277.66</v>
      </c>
      <c r="F9" s="8">
        <f t="shared" si="6"/>
        <v>1960.21</v>
      </c>
      <c r="G9" s="8">
        <f t="shared" si="6"/>
        <v>2496.23</v>
      </c>
      <c r="H9" s="8">
        <f t="shared" si="6"/>
        <v>2535.33</v>
      </c>
      <c r="I9" s="8">
        <f t="shared" si="6"/>
        <v>2203.56</v>
      </c>
      <c r="J9" s="8">
        <f t="shared" si="6"/>
        <v>2139.59</v>
      </c>
      <c r="K9" s="8">
        <f t="shared" si="6"/>
        <v>2249.31</v>
      </c>
      <c r="L9" s="8">
        <f t="shared" si="6"/>
        <v>2127.2</v>
      </c>
      <c r="M9" s="8">
        <f t="shared" si="6"/>
        <v>2114.2799999999997</v>
      </c>
      <c r="N9" s="22">
        <f t="shared" si="1"/>
        <v>26655.27</v>
      </c>
    </row>
    <row r="10" spans="1:14" ht="23.25">
      <c r="A10" s="19">
        <v>2543</v>
      </c>
      <c r="B10" s="8">
        <f t="shared" si="3"/>
        <v>1983.69</v>
      </c>
      <c r="C10" s="8">
        <f aca="true" t="shared" si="7" ref="C10:M10">SUM(C31,C52)</f>
        <v>2276.79</v>
      </c>
      <c r="D10" s="8">
        <f t="shared" si="7"/>
        <v>2487.9900000000002</v>
      </c>
      <c r="E10" s="8">
        <f t="shared" si="7"/>
        <v>2065.18</v>
      </c>
      <c r="F10" s="8">
        <f t="shared" si="7"/>
        <v>3038.81</v>
      </c>
      <c r="G10" s="8">
        <f t="shared" si="7"/>
        <v>2741.01</v>
      </c>
      <c r="H10" s="8">
        <f t="shared" si="7"/>
        <v>1902.4</v>
      </c>
      <c r="I10" s="8">
        <f t="shared" si="7"/>
        <v>2225.59</v>
      </c>
      <c r="J10" s="8">
        <f t="shared" si="7"/>
        <v>2059.41</v>
      </c>
      <c r="K10" s="8">
        <f t="shared" si="7"/>
        <v>2189.8</v>
      </c>
      <c r="L10" s="8">
        <f t="shared" si="7"/>
        <v>2143.62</v>
      </c>
      <c r="M10" s="8">
        <f t="shared" si="7"/>
        <v>3019.33</v>
      </c>
      <c r="N10" s="22">
        <f t="shared" si="1"/>
        <v>28133.619999999995</v>
      </c>
    </row>
    <row r="11" spans="1:14" ht="23.25">
      <c r="A11" s="19">
        <v>2544</v>
      </c>
      <c r="B11" s="8">
        <f t="shared" si="3"/>
        <v>2148.41</v>
      </c>
      <c r="C11" s="8">
        <f aca="true" t="shared" si="8" ref="C11:M11">SUM(C32,C53)</f>
        <v>2426.15</v>
      </c>
      <c r="D11" s="8">
        <f t="shared" si="8"/>
        <v>2468.58</v>
      </c>
      <c r="E11" s="8">
        <f t="shared" si="8"/>
        <v>2499.0299999999997</v>
      </c>
      <c r="F11" s="8">
        <f t="shared" si="8"/>
        <v>2192.96</v>
      </c>
      <c r="G11" s="8">
        <f t="shared" si="8"/>
        <v>3646.8700000000003</v>
      </c>
      <c r="H11" s="8">
        <f t="shared" si="8"/>
        <v>1657.81</v>
      </c>
      <c r="I11" s="8">
        <f t="shared" si="8"/>
        <v>2810.04</v>
      </c>
      <c r="J11" s="8">
        <f t="shared" si="8"/>
        <v>3363.71</v>
      </c>
      <c r="K11" s="8">
        <f t="shared" si="8"/>
        <v>2733.42</v>
      </c>
      <c r="L11" s="8">
        <f t="shared" si="8"/>
        <v>3296.69</v>
      </c>
      <c r="M11" s="8">
        <f t="shared" si="8"/>
        <v>3066.19</v>
      </c>
      <c r="N11" s="22">
        <f t="shared" si="1"/>
        <v>32309.859999999993</v>
      </c>
    </row>
    <row r="12" spans="1:14" ht="23.25">
      <c r="A12" s="19">
        <v>2545</v>
      </c>
      <c r="B12" s="8">
        <f t="shared" si="3"/>
        <v>3422.9500000000003</v>
      </c>
      <c r="C12" s="8">
        <f aca="true" t="shared" si="9" ref="C12:M12">SUM(C33,C54)</f>
        <v>2402.88</v>
      </c>
      <c r="D12" s="8">
        <f t="shared" si="9"/>
        <v>1387.6799999999998</v>
      </c>
      <c r="E12" s="8">
        <f t="shared" si="9"/>
        <v>3174.14</v>
      </c>
      <c r="F12" s="8">
        <f t="shared" si="9"/>
        <v>2398.6</v>
      </c>
      <c r="G12" s="8">
        <f t="shared" si="9"/>
        <v>2873.94</v>
      </c>
      <c r="H12" s="8">
        <f t="shared" si="9"/>
        <v>2767.1</v>
      </c>
      <c r="I12" s="8">
        <f t="shared" si="9"/>
        <v>3120.7200000000003</v>
      </c>
      <c r="J12" s="8">
        <f t="shared" si="9"/>
        <v>2140.73</v>
      </c>
      <c r="K12" s="8">
        <f t="shared" si="9"/>
        <v>2459.74</v>
      </c>
      <c r="L12" s="8">
        <f t="shared" si="9"/>
        <v>3356.13</v>
      </c>
      <c r="M12" s="8">
        <f t="shared" si="9"/>
        <v>2192.33</v>
      </c>
      <c r="N12" s="22">
        <f aca="true" t="shared" si="10" ref="N12:N17">SUM(B12:M12)</f>
        <v>31696.940000000002</v>
      </c>
    </row>
    <row r="13" spans="1:14" ht="23.25">
      <c r="A13" s="19">
        <v>2546</v>
      </c>
      <c r="B13" s="8">
        <f t="shared" si="3"/>
        <v>2690.28540068</v>
      </c>
      <c r="C13" s="8">
        <f aca="true" t="shared" si="11" ref="C13:M13">SUM(C34,C55)</f>
        <v>2919.3332974499995</v>
      </c>
      <c r="D13" s="8">
        <f t="shared" si="11"/>
        <v>2660.21999208</v>
      </c>
      <c r="E13" s="8">
        <f t="shared" si="11"/>
        <v>3161.6321860700004</v>
      </c>
      <c r="F13" s="8">
        <f t="shared" si="11"/>
        <v>1884.87478583</v>
      </c>
      <c r="G13" s="8">
        <f t="shared" si="11"/>
        <v>3138.60455656</v>
      </c>
      <c r="H13" s="8">
        <f t="shared" si="11"/>
        <v>2765.87200239</v>
      </c>
      <c r="I13" s="8">
        <f t="shared" si="11"/>
        <v>3206.64955017</v>
      </c>
      <c r="J13" s="8">
        <f t="shared" si="11"/>
        <v>2040.4078193199998</v>
      </c>
      <c r="K13" s="8">
        <f t="shared" si="11"/>
        <v>2917.17784659</v>
      </c>
      <c r="L13" s="8">
        <f t="shared" si="11"/>
        <v>3037.6620345399997</v>
      </c>
      <c r="M13" s="8">
        <f t="shared" si="11"/>
        <v>2866.1427881199998</v>
      </c>
      <c r="N13" s="22">
        <f t="shared" si="10"/>
        <v>33288.8622598</v>
      </c>
    </row>
    <row r="14" spans="1:14" ht="23.25">
      <c r="A14" s="19">
        <v>2547</v>
      </c>
      <c r="B14" s="8">
        <f t="shared" si="3"/>
        <v>2770.09494439</v>
      </c>
      <c r="C14" s="8">
        <f aca="true" t="shared" si="12" ref="C14:M14">SUM(C35,C56)</f>
        <v>2644.9939085200003</v>
      </c>
      <c r="D14" s="8">
        <f t="shared" si="12"/>
        <v>2996.6753074299995</v>
      </c>
      <c r="E14" s="8">
        <f t="shared" si="12"/>
        <v>3339.37939999</v>
      </c>
      <c r="F14" s="8">
        <f t="shared" si="12"/>
        <v>2789.3422238000003</v>
      </c>
      <c r="G14" s="8">
        <f t="shared" si="12"/>
        <v>3210.4771169699998</v>
      </c>
      <c r="H14" s="8">
        <f t="shared" si="12"/>
        <v>3010.60005822</v>
      </c>
      <c r="I14" s="8">
        <f t="shared" si="12"/>
        <v>3203.0432255899996</v>
      </c>
      <c r="J14" s="8">
        <f t="shared" si="12"/>
        <v>3050.8909037199996</v>
      </c>
      <c r="K14" s="8">
        <f t="shared" si="12"/>
        <v>2949.35702346</v>
      </c>
      <c r="L14" s="8">
        <f t="shared" si="12"/>
        <v>1974.12684073</v>
      </c>
      <c r="M14" s="8">
        <f t="shared" si="12"/>
        <v>4386.09668849</v>
      </c>
      <c r="N14" s="22">
        <f t="shared" si="10"/>
        <v>36325.07764131</v>
      </c>
    </row>
    <row r="15" spans="1:14" ht="23.25">
      <c r="A15" s="19">
        <v>2548</v>
      </c>
      <c r="B15" s="8">
        <f t="shared" si="3"/>
        <v>3505.4314661199996</v>
      </c>
      <c r="C15" s="8">
        <f aca="true" t="shared" si="13" ref="C15:M15">SUM(C36,C57)</f>
        <v>3030.76592667</v>
      </c>
      <c r="D15" s="8">
        <f t="shared" si="13"/>
        <v>3323.6558567399998</v>
      </c>
      <c r="E15" s="8">
        <f t="shared" si="13"/>
        <v>2512.58745261</v>
      </c>
      <c r="F15" s="8">
        <f t="shared" si="13"/>
        <v>2811.0366421</v>
      </c>
      <c r="G15" s="8">
        <f t="shared" si="13"/>
        <v>4153.80492613</v>
      </c>
      <c r="H15" s="8">
        <f t="shared" si="13"/>
        <v>3087.77284046</v>
      </c>
      <c r="I15" s="8">
        <f t="shared" si="13"/>
        <v>2666.6510531900003</v>
      </c>
      <c r="J15" s="8">
        <f t="shared" si="13"/>
        <v>3190.25354515</v>
      </c>
      <c r="K15" s="8">
        <f t="shared" si="13"/>
        <v>3512.06306997</v>
      </c>
      <c r="L15" s="8">
        <f t="shared" si="13"/>
        <v>2672.28129825</v>
      </c>
      <c r="M15" s="8">
        <f t="shared" si="13"/>
        <v>3726.30690642</v>
      </c>
      <c r="N15" s="22">
        <f t="shared" si="10"/>
        <v>38192.61098381</v>
      </c>
    </row>
    <row r="16" spans="1:14" ht="23.25">
      <c r="A16" s="19">
        <v>2549</v>
      </c>
      <c r="B16" s="8">
        <f t="shared" si="3"/>
        <v>3343.10486714</v>
      </c>
      <c r="C16" s="8">
        <f aca="true" t="shared" si="14" ref="C16:M16">SUM(C37,C58)</f>
        <v>2494.27831978</v>
      </c>
      <c r="D16" s="8">
        <f t="shared" si="14"/>
        <v>1997.92119163</v>
      </c>
      <c r="E16" s="8">
        <f t="shared" si="14"/>
        <v>2291.1435975</v>
      </c>
      <c r="F16" s="8">
        <f t="shared" si="14"/>
        <v>2608.72750193</v>
      </c>
      <c r="G16" s="8">
        <f t="shared" si="14"/>
        <v>2990.6209197199996</v>
      </c>
      <c r="H16" s="8">
        <f t="shared" si="14"/>
        <v>2943.33309346</v>
      </c>
      <c r="I16" s="8">
        <f t="shared" si="14"/>
        <v>3268.8118660300006</v>
      </c>
      <c r="J16" s="8">
        <f t="shared" si="14"/>
        <v>3283.79723734</v>
      </c>
      <c r="K16" s="8">
        <f t="shared" si="14"/>
        <v>3179.31195332</v>
      </c>
      <c r="L16" s="8">
        <f t="shared" si="14"/>
        <v>3498.4386726599996</v>
      </c>
      <c r="M16" s="8">
        <f t="shared" si="14"/>
        <v>3751.56755547</v>
      </c>
      <c r="N16" s="22">
        <f t="shared" si="10"/>
        <v>35651.05677598</v>
      </c>
    </row>
    <row r="17" spans="1:14" ht="23.25">
      <c r="A17" s="19">
        <v>2550</v>
      </c>
      <c r="B17" s="8">
        <f t="shared" si="3"/>
        <v>4164.10690821</v>
      </c>
      <c r="C17" s="8">
        <f aca="true" t="shared" si="15" ref="C17:M17">SUM(C38,C59)</f>
        <v>2689.57377944</v>
      </c>
      <c r="D17" s="8">
        <f t="shared" si="15"/>
        <v>2629.32494147</v>
      </c>
      <c r="E17" s="8">
        <f t="shared" si="15"/>
        <v>2643.67447832</v>
      </c>
      <c r="F17" s="8">
        <f t="shared" si="15"/>
        <v>4155.47593701</v>
      </c>
      <c r="G17" s="8">
        <f t="shared" si="15"/>
        <v>4201.545373360001</v>
      </c>
      <c r="H17" s="8">
        <f t="shared" si="15"/>
        <v>3591.3043920900004</v>
      </c>
      <c r="I17" s="8">
        <f t="shared" si="15"/>
        <v>3535.00282548</v>
      </c>
      <c r="J17" s="8">
        <f t="shared" si="15"/>
        <v>3611.8624881999995</v>
      </c>
      <c r="K17" s="8">
        <f t="shared" si="15"/>
        <v>4017.5826937600004</v>
      </c>
      <c r="L17" s="8">
        <f t="shared" si="15"/>
        <v>4081.04930528</v>
      </c>
      <c r="M17" s="8">
        <f t="shared" si="15"/>
        <v>2503.3122270599997</v>
      </c>
      <c r="N17" s="22">
        <f t="shared" si="10"/>
        <v>41823.81534968</v>
      </c>
    </row>
    <row r="18" spans="1:14" ht="23.25">
      <c r="A18" s="19">
        <v>2551</v>
      </c>
      <c r="B18" s="8">
        <f t="shared" si="3"/>
        <v>2627.78732443</v>
      </c>
      <c r="C18" s="8">
        <f aca="true" t="shared" si="16" ref="C18:M18">SUM(C39,C60)</f>
        <v>3738.7001848699997</v>
      </c>
      <c r="D18" s="8">
        <f t="shared" si="16"/>
        <v>3663.75268451</v>
      </c>
      <c r="E18" s="8">
        <f t="shared" si="16"/>
        <v>3960.61901706</v>
      </c>
      <c r="F18" s="8">
        <f t="shared" si="16"/>
        <v>3418.4116930399996</v>
      </c>
      <c r="G18" s="8">
        <f t="shared" si="16"/>
        <v>3290.95073488</v>
      </c>
      <c r="H18" s="8">
        <f t="shared" si="16"/>
        <v>3333.37145777</v>
      </c>
      <c r="I18" s="8">
        <f t="shared" si="16"/>
        <v>3665.0301657299997</v>
      </c>
      <c r="J18" s="8">
        <f t="shared" si="16"/>
        <v>3068.25122873</v>
      </c>
      <c r="K18" s="8">
        <f t="shared" si="16"/>
        <v>4002.01980567</v>
      </c>
      <c r="L18" s="8">
        <f t="shared" si="16"/>
        <v>3228.72870424</v>
      </c>
      <c r="M18" s="8">
        <f t="shared" si="16"/>
        <v>3834.4720035200003</v>
      </c>
      <c r="N18" s="22">
        <f aca="true" t="shared" si="17" ref="N18:N23">SUM(B18:M18)</f>
        <v>41832.095004450006</v>
      </c>
    </row>
    <row r="19" spans="1:26" ht="23.25">
      <c r="A19" s="19">
        <v>2552</v>
      </c>
      <c r="B19" s="8">
        <f t="shared" si="3"/>
        <v>3150.72396809</v>
      </c>
      <c r="C19" s="8">
        <f aca="true" t="shared" si="18" ref="C19:M19">SUM(C40,C61)</f>
        <v>3228.16725042</v>
      </c>
      <c r="D19" s="8">
        <f t="shared" si="18"/>
        <v>3687.1936336100002</v>
      </c>
      <c r="E19" s="8">
        <f t="shared" si="18"/>
        <v>3181.6573993099996</v>
      </c>
      <c r="F19" s="8">
        <f t="shared" si="18"/>
        <v>3244.3529119699997</v>
      </c>
      <c r="G19" s="8">
        <f t="shared" si="18"/>
        <v>3979.27498879</v>
      </c>
      <c r="H19" s="8">
        <f t="shared" si="18"/>
        <v>5387.191887970001</v>
      </c>
      <c r="I19" s="8">
        <f t="shared" si="18"/>
        <v>3751.58624417</v>
      </c>
      <c r="J19" s="8">
        <f t="shared" si="18"/>
        <v>1918.8403952100002</v>
      </c>
      <c r="K19" s="8">
        <f t="shared" si="18"/>
        <v>3818.01996841</v>
      </c>
      <c r="L19" s="8">
        <f t="shared" si="18"/>
        <v>3981.37217674</v>
      </c>
      <c r="M19" s="8">
        <f t="shared" si="18"/>
        <v>4607.6427912399995</v>
      </c>
      <c r="N19" s="22">
        <f t="shared" si="17"/>
        <v>43936.02361593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68" customFormat="1" ht="23.25">
      <c r="A20" s="19">
        <v>2553</v>
      </c>
      <c r="B20" s="8">
        <f t="shared" si="3"/>
        <v>3960.0893624</v>
      </c>
      <c r="C20" s="8">
        <f aca="true" t="shared" si="19" ref="C20:M20">SUM(C41,C62)</f>
        <v>4202.95771737</v>
      </c>
      <c r="D20" s="8">
        <f t="shared" si="19"/>
        <v>4315.10213764</v>
      </c>
      <c r="E20" s="8">
        <f t="shared" si="19"/>
        <v>4487.849910819999</v>
      </c>
      <c r="F20" s="8">
        <f t="shared" si="19"/>
        <v>3844.33835553</v>
      </c>
      <c r="G20" s="69">
        <f t="shared" si="19"/>
        <v>6134.78041975</v>
      </c>
      <c r="H20" s="69">
        <f t="shared" si="19"/>
        <v>4132.78859247</v>
      </c>
      <c r="I20" s="8">
        <f t="shared" si="19"/>
        <v>4160.02594134</v>
      </c>
      <c r="J20" s="8">
        <f t="shared" si="19"/>
        <v>4946.4476841900005</v>
      </c>
      <c r="K20" s="8">
        <f t="shared" si="19"/>
        <v>4753.6463826</v>
      </c>
      <c r="L20" s="8">
        <f t="shared" si="19"/>
        <v>4197.596140549999</v>
      </c>
      <c r="M20" s="8">
        <f t="shared" si="19"/>
        <v>4232.15378787</v>
      </c>
      <c r="N20" s="22">
        <f t="shared" si="17"/>
        <v>53367.77643253001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s="68" customFormat="1" ht="23.25">
      <c r="A21" s="19">
        <v>2554</v>
      </c>
      <c r="B21" s="8">
        <f t="shared" si="3"/>
        <v>4075.83805715</v>
      </c>
      <c r="C21" s="8">
        <f aca="true" t="shared" si="20" ref="C21:M21">SUM(C42,C63)</f>
        <v>4701.44431375</v>
      </c>
      <c r="D21" s="8">
        <f t="shared" si="20"/>
        <v>7200.2078507</v>
      </c>
      <c r="E21" s="8">
        <f t="shared" si="20"/>
        <v>4442.0504579299995</v>
      </c>
      <c r="F21" s="8">
        <f t="shared" si="20"/>
        <v>3979.26774295</v>
      </c>
      <c r="G21" s="8">
        <f t="shared" si="20"/>
        <v>5007.18917494</v>
      </c>
      <c r="H21" s="8">
        <f t="shared" si="20"/>
        <v>6179.86382549</v>
      </c>
      <c r="I21" s="8">
        <f t="shared" si="20"/>
        <v>3650.0071619099995</v>
      </c>
      <c r="J21" s="8">
        <f t="shared" si="20"/>
        <v>3296.5563690100003</v>
      </c>
      <c r="K21" s="8">
        <f t="shared" si="20"/>
        <v>4255.08401119</v>
      </c>
      <c r="L21" s="8">
        <f t="shared" si="20"/>
        <v>4781.10500726</v>
      </c>
      <c r="M21" s="8">
        <f t="shared" si="20"/>
        <v>5627.18024959</v>
      </c>
      <c r="N21" s="22">
        <f t="shared" si="17"/>
        <v>57195.79422186999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s="68" customFormat="1" ht="23.25">
      <c r="A22" s="19">
        <v>2555</v>
      </c>
      <c r="B22" s="8">
        <f aca="true" t="shared" si="21" ref="B22:M22">SUM(B43,B64)</f>
        <v>3206.4484438100003</v>
      </c>
      <c r="C22" s="8">
        <f t="shared" si="21"/>
        <v>7149.510263170001</v>
      </c>
      <c r="D22" s="8">
        <f t="shared" si="21"/>
        <v>6213.658163210001</v>
      </c>
      <c r="E22" s="8">
        <f t="shared" si="21"/>
        <v>4312.65581402</v>
      </c>
      <c r="F22" s="8">
        <f t="shared" si="21"/>
        <v>4760.75292486</v>
      </c>
      <c r="G22" s="8">
        <f t="shared" si="21"/>
        <v>6195.392122110001</v>
      </c>
      <c r="H22" s="8">
        <f t="shared" si="21"/>
        <v>5363.40569954</v>
      </c>
      <c r="I22" s="8">
        <f t="shared" si="21"/>
        <v>4042.79640148</v>
      </c>
      <c r="J22" s="8">
        <f t="shared" si="21"/>
        <v>4026.07969821</v>
      </c>
      <c r="K22" s="8">
        <f t="shared" si="21"/>
        <v>5070.20903175</v>
      </c>
      <c r="L22" s="8">
        <f t="shared" si="21"/>
        <v>5562.1062161400005</v>
      </c>
      <c r="M22" s="8">
        <f t="shared" si="21"/>
        <v>4012.36279611</v>
      </c>
      <c r="N22" s="22">
        <f t="shared" si="17"/>
        <v>59915.37757441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23.25">
      <c r="A23" s="20">
        <v>2556</v>
      </c>
      <c r="B23" s="9">
        <f>SUM(B44,B65)</f>
        <v>4683.7716454599995</v>
      </c>
      <c r="C23" s="9">
        <f aca="true" t="shared" si="22" ref="C23:M23">SUM(C44,C65)</f>
        <v>6040.83223201</v>
      </c>
      <c r="D23" s="9">
        <f t="shared" si="22"/>
        <v>5072.321914210001</v>
      </c>
      <c r="E23" s="9">
        <f t="shared" si="22"/>
        <v>5752.694251160001</v>
      </c>
      <c r="F23" s="9">
        <f t="shared" si="22"/>
        <v>6392.12542378</v>
      </c>
      <c r="G23" s="9">
        <f t="shared" si="22"/>
        <v>5640.499643609999</v>
      </c>
      <c r="H23" s="9">
        <f t="shared" si="22"/>
        <v>5152.51540256</v>
      </c>
      <c r="I23" s="9">
        <f t="shared" si="22"/>
        <v>5287.63409584</v>
      </c>
      <c r="J23" s="9">
        <f t="shared" si="22"/>
        <v>5218.338495399999</v>
      </c>
      <c r="K23" s="9">
        <f t="shared" si="22"/>
        <v>5412.43429723</v>
      </c>
      <c r="L23" s="9">
        <f t="shared" si="22"/>
        <v>0</v>
      </c>
      <c r="M23" s="9">
        <f t="shared" si="22"/>
        <v>0</v>
      </c>
      <c r="N23" s="23">
        <f t="shared" si="17"/>
        <v>54653.16740126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2:14" ht="23.25">
      <c r="B24" s="2"/>
      <c r="C24" s="2"/>
      <c r="D24" s="11"/>
      <c r="E24" s="11"/>
      <c r="F24" s="11"/>
      <c r="G24" s="2"/>
      <c r="H24" s="2"/>
      <c r="I24" s="2"/>
      <c r="J24" s="2"/>
      <c r="K24" s="2"/>
      <c r="L24" s="2"/>
      <c r="M24" s="2"/>
      <c r="N24" s="55"/>
    </row>
    <row r="25" spans="1:14" ht="23.25">
      <c r="A25" s="2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1"/>
    </row>
    <row r="26" spans="1:14" ht="23.25">
      <c r="A26" s="14">
        <v>2538</v>
      </c>
      <c r="B26" s="6">
        <f>'[1]st-detail'!B28</f>
        <v>1378.41</v>
      </c>
      <c r="C26" s="6">
        <f>'[1]st-detail'!C28</f>
        <v>1318.91</v>
      </c>
      <c r="D26" s="6">
        <f>'[1]st-detail'!D28</f>
        <v>1853.67</v>
      </c>
      <c r="E26" s="6">
        <f>'[1]st-detail'!E28</f>
        <v>1202.71</v>
      </c>
      <c r="F26" s="6">
        <f>'[1]st-detail'!F28</f>
        <v>1168.81</v>
      </c>
      <c r="G26" s="6">
        <f>'[1]st-detail'!G28</f>
        <v>2067.16</v>
      </c>
      <c r="H26" s="6">
        <f>'[1]st-detail'!H28</f>
        <v>1929.78</v>
      </c>
      <c r="I26" s="6">
        <f>'[1]st-detail'!I28</f>
        <v>1919.53</v>
      </c>
      <c r="J26" s="6">
        <f>'[1]st-detail'!J28</f>
        <v>1547.87</v>
      </c>
      <c r="K26" s="6">
        <f>'[1]st-detail'!K28</f>
        <v>1571.71</v>
      </c>
      <c r="L26" s="6">
        <f>'[1]st-detail'!L28</f>
        <v>1735.01</v>
      </c>
      <c r="M26" s="6">
        <f>'[1]st-detail'!M28</f>
        <v>1783.75</v>
      </c>
      <c r="N26" s="21">
        <f aca="true" t="shared" si="23" ref="N26:N38">SUM(B26:M26)</f>
        <v>19477.32</v>
      </c>
    </row>
    <row r="27" spans="1:14" ht="23.25">
      <c r="A27" s="19">
        <v>2539</v>
      </c>
      <c r="B27" s="8">
        <f>'[2]st-detail'!B28</f>
        <v>1685.65</v>
      </c>
      <c r="C27" s="8">
        <f>'[2]st-detail'!C28</f>
        <v>1842.23</v>
      </c>
      <c r="D27" s="8">
        <f>'[2]st-detail'!D28</f>
        <v>2060.48</v>
      </c>
      <c r="E27" s="8">
        <f>'[2]st-detail'!E28</f>
        <v>1982.69</v>
      </c>
      <c r="F27" s="8">
        <f>'[2]st-detail'!F28</f>
        <v>1831.06</v>
      </c>
      <c r="G27" s="8">
        <f>'[2]st-detail'!G28</f>
        <v>2207.36</v>
      </c>
      <c r="H27" s="8">
        <f>'[2]st-detail'!H28</f>
        <v>2133.18</v>
      </c>
      <c r="I27" s="8">
        <f>'[2]st-detail'!I28</f>
        <v>1801.91</v>
      </c>
      <c r="J27" s="8">
        <f>'[2]st-detail'!J28</f>
        <v>1618.45</v>
      </c>
      <c r="K27" s="8">
        <f>'[2]st-detail'!K28</f>
        <v>1830.17</v>
      </c>
      <c r="L27" s="8">
        <f>'[2]st-detail'!L28</f>
        <v>1824.05</v>
      </c>
      <c r="M27" s="8">
        <f>'[2]st-detail'!M28</f>
        <v>1892.95</v>
      </c>
      <c r="N27" s="22">
        <f t="shared" si="23"/>
        <v>22710.18</v>
      </c>
    </row>
    <row r="28" spans="1:14" ht="23.25">
      <c r="A28" s="19">
        <v>2540</v>
      </c>
      <c r="B28" s="8">
        <f>'[3]st-detail'!B30</f>
        <v>1864.87</v>
      </c>
      <c r="C28" s="8">
        <f>'[3]st-detail'!C30</f>
        <v>2152.76</v>
      </c>
      <c r="D28" s="8">
        <f>'[3]st-detail'!D30</f>
        <v>2241.32</v>
      </c>
      <c r="E28" s="8">
        <f>'[3]st-detail'!E30</f>
        <v>2746.8</v>
      </c>
      <c r="F28" s="8">
        <f>'[3]st-detail'!F30</f>
        <v>2287.94</v>
      </c>
      <c r="G28" s="8">
        <f>'[3]st-detail'!G30</f>
        <v>2447.4</v>
      </c>
      <c r="H28" s="8">
        <f>'[3]st-detail'!H30</f>
        <v>2626.305</v>
      </c>
      <c r="I28" s="8">
        <f>'[3]st-detail'!I30</f>
        <v>2511.61</v>
      </c>
      <c r="J28" s="8">
        <f>'[3]st-detail'!J30</f>
        <v>2351.44</v>
      </c>
      <c r="K28" s="8">
        <f>'[3]st-detail'!K30</f>
        <v>2418.64</v>
      </c>
      <c r="L28" s="8">
        <f>'[3]st-detail'!L30</f>
        <v>2484.21</v>
      </c>
      <c r="M28" s="8">
        <f>'[3]st-detail'!M30</f>
        <v>2250.26</v>
      </c>
      <c r="N28" s="22">
        <f t="shared" si="23"/>
        <v>28383.555</v>
      </c>
    </row>
    <row r="29" spans="1:14" ht="23.25">
      <c r="A29" s="19">
        <v>2541</v>
      </c>
      <c r="B29" s="8">
        <f>'[4]st-detail'!B30</f>
        <v>2074.28</v>
      </c>
      <c r="C29" s="8">
        <f>'[4]st-detail'!C30</f>
        <v>1579.4</v>
      </c>
      <c r="D29" s="8">
        <f>'[4]st-detail'!D30</f>
        <v>2320.59</v>
      </c>
      <c r="E29" s="8">
        <f>'[4]st-detail'!E30</f>
        <v>2505.51</v>
      </c>
      <c r="F29" s="8">
        <f>'[4]st-detail'!F30</f>
        <v>2561.84</v>
      </c>
      <c r="G29" s="8">
        <f>'[4]st-detail'!G30</f>
        <v>1946.88</v>
      </c>
      <c r="H29" s="8">
        <f>'[4]st-detail'!H30</f>
        <v>2346.81</v>
      </c>
      <c r="I29" s="8">
        <f>'[4]st-detail'!I30</f>
        <v>2251.37</v>
      </c>
      <c r="J29" s="8">
        <f>'[4]st-detail'!J30</f>
        <v>2001.85</v>
      </c>
      <c r="K29" s="8">
        <f>'[4]st-detail'!K30</f>
        <v>2134.58</v>
      </c>
      <c r="L29" s="8">
        <f>'[4]st-detail'!L30</f>
        <v>1892.84</v>
      </c>
      <c r="M29" s="8">
        <f>'[4]st-detail'!M30</f>
        <v>2128.99</v>
      </c>
      <c r="N29" s="22">
        <f t="shared" si="23"/>
        <v>25744.940000000002</v>
      </c>
    </row>
    <row r="30" spans="1:14" ht="23.25">
      <c r="A30" s="19">
        <v>2542</v>
      </c>
      <c r="B30" s="8">
        <f>'[5]st-detail'!B31</f>
        <v>1903.45</v>
      </c>
      <c r="C30" s="8">
        <f>'[5]st-detail'!C31</f>
        <v>1915.94</v>
      </c>
      <c r="D30" s="8">
        <f>'[5]st-detail'!D31</f>
        <v>2089.77</v>
      </c>
      <c r="E30" s="8">
        <f>'[5]st-detail'!E31</f>
        <v>1891.79</v>
      </c>
      <c r="F30" s="8">
        <f>'[5]st-detail'!F31</f>
        <v>1803.94</v>
      </c>
      <c r="G30" s="8">
        <f>'[5]st-detail'!G31</f>
        <v>2145.34</v>
      </c>
      <c r="H30" s="8">
        <f>'[5]st-detail'!H31</f>
        <v>2199.77</v>
      </c>
      <c r="I30" s="8">
        <f>'[5]st-detail'!I31</f>
        <v>1896.54</v>
      </c>
      <c r="J30" s="8">
        <f>'[5]st-detail'!J31</f>
        <v>1850.59</v>
      </c>
      <c r="K30" s="8">
        <f>'[5]st-detail'!K31</f>
        <v>1893.09</v>
      </c>
      <c r="L30" s="8">
        <f>'[5]st-detail'!L31</f>
        <v>1735.47</v>
      </c>
      <c r="M30" s="8">
        <f>'[5]st-detail'!M31</f>
        <v>1749.77</v>
      </c>
      <c r="N30" s="22">
        <f t="shared" si="23"/>
        <v>23075.460000000003</v>
      </c>
    </row>
    <row r="31" spans="1:14" ht="23.25">
      <c r="A31" s="19">
        <v>2543</v>
      </c>
      <c r="B31" s="8">
        <f>'[6]st-detail'!B31</f>
        <v>1529.56</v>
      </c>
      <c r="C31" s="8">
        <f>'[6]st-detail'!C31</f>
        <v>1834.66</v>
      </c>
      <c r="D31" s="8">
        <f>'[6]st-detail'!D31</f>
        <v>2027.94</v>
      </c>
      <c r="E31" s="8">
        <f>'[6]st-detail'!E31</f>
        <v>1949.62</v>
      </c>
      <c r="F31" s="8">
        <f>'[6]st-detail'!F31</f>
        <v>2547.71</v>
      </c>
      <c r="G31" s="8">
        <f>'[6]st-detail'!G31</f>
        <v>2332.44</v>
      </c>
      <c r="H31" s="8">
        <f>'[6]st-detail'!H31</f>
        <v>1447.17</v>
      </c>
      <c r="I31" s="8">
        <f>'[6]st-detail'!I31</f>
        <v>1789.55</v>
      </c>
      <c r="J31" s="8">
        <f>'[6]st-detail'!J31</f>
        <v>1830.78</v>
      </c>
      <c r="K31" s="8">
        <f>'[6]st-detail'!K31</f>
        <v>1700.73</v>
      </c>
      <c r="L31" s="8">
        <f>'[6]st-detail'!L31</f>
        <v>1960.42</v>
      </c>
      <c r="M31" s="8">
        <f>'[6]st-detail'!M31</f>
        <v>2587.95</v>
      </c>
      <c r="N31" s="22">
        <f t="shared" si="23"/>
        <v>23538.530000000002</v>
      </c>
    </row>
    <row r="32" spans="1:14" ht="23.25">
      <c r="A32" s="19">
        <v>2544</v>
      </c>
      <c r="B32" s="8">
        <f>'[8]st-detail'!B31</f>
        <v>1311.82</v>
      </c>
      <c r="C32" s="8">
        <f>'[8]st-detail'!C31</f>
        <v>1727.73</v>
      </c>
      <c r="D32" s="8">
        <f>'[8]st-detail'!D31</f>
        <v>1833.78</v>
      </c>
      <c r="E32" s="8">
        <f>'[8]st-detail'!E31</f>
        <v>2151.2</v>
      </c>
      <c r="F32" s="8">
        <f>'[8]st-detail'!F31</f>
        <v>1835.46</v>
      </c>
      <c r="G32" s="8">
        <f>'[8]st-detail'!G31</f>
        <v>2749.28</v>
      </c>
      <c r="H32" s="8">
        <f>'[8]st-detail'!H31</f>
        <v>1404.27</v>
      </c>
      <c r="I32" s="8">
        <f>'[8]st-detail'!I31</f>
        <v>2407.56</v>
      </c>
      <c r="J32" s="8">
        <f>'[8]st-detail'!J31</f>
        <v>3024.9</v>
      </c>
      <c r="K32" s="8">
        <f>'[8]st-detail'!K31</f>
        <v>2054.68</v>
      </c>
      <c r="L32" s="8">
        <f>'[8]st-detail'!L31</f>
        <v>2596.83</v>
      </c>
      <c r="M32" s="8">
        <f>'[8]st-detail'!M31</f>
        <v>2546.6</v>
      </c>
      <c r="N32" s="22">
        <f t="shared" si="23"/>
        <v>25644.11</v>
      </c>
    </row>
    <row r="33" spans="1:14" ht="23.25">
      <c r="A33" s="19">
        <v>2545</v>
      </c>
      <c r="B33" s="8">
        <f>'[7]st-detail'!B$32</f>
        <v>2627.63</v>
      </c>
      <c r="C33" s="8">
        <f>'[7]st-detail'!C32</f>
        <v>1851.66</v>
      </c>
      <c r="D33" s="8">
        <f>'[7]st-detail'!D32</f>
        <v>1196.82</v>
      </c>
      <c r="E33" s="8">
        <f>'[7]st-detail'!E32</f>
        <v>2409.91</v>
      </c>
      <c r="F33" s="8">
        <f>'[7]st-detail'!F32</f>
        <v>1909.17</v>
      </c>
      <c r="G33" s="8">
        <f>'[7]st-detail'!G32</f>
        <v>2375.81</v>
      </c>
      <c r="H33" s="8">
        <f>'[7]st-detail'!H32</f>
        <v>2281.22</v>
      </c>
      <c r="I33" s="8">
        <f>'[7]st-detail'!I32</f>
        <v>2441.23</v>
      </c>
      <c r="J33" s="8">
        <f>'[7]st-detail'!J32</f>
        <v>1561.21</v>
      </c>
      <c r="K33" s="8">
        <f>'[7]st-detail'!K32</f>
        <v>1868.54</v>
      </c>
      <c r="L33" s="8">
        <f>'[7]st-detail'!L32</f>
        <v>2734.32</v>
      </c>
      <c r="M33" s="8">
        <f>'[7]st-detail'!M32</f>
        <v>1870.71</v>
      </c>
      <c r="N33" s="22">
        <f t="shared" si="23"/>
        <v>25128.229999999996</v>
      </c>
    </row>
    <row r="34" spans="1:14" ht="23.25">
      <c r="A34" s="19">
        <v>2546</v>
      </c>
      <c r="B34" s="8">
        <f>'[10]st-detail'!B$35</f>
        <v>2178.60268968</v>
      </c>
      <c r="C34" s="8">
        <f>'[10]st-detail'!C$35</f>
        <v>2359.6474944499996</v>
      </c>
      <c r="D34" s="8">
        <f>'[10]st-detail'!D$35</f>
        <v>2122.86235308</v>
      </c>
      <c r="E34" s="8">
        <f>'[10]st-detail'!E$35</f>
        <v>2671.3926700700003</v>
      </c>
      <c r="F34" s="8">
        <f>'[10]st-detail'!F$35</f>
        <v>1460.62512483</v>
      </c>
      <c r="G34" s="8">
        <f>'[10]st-detail'!G$35</f>
        <v>2453.83791556</v>
      </c>
      <c r="H34" s="8">
        <f>'[10]st-detail'!H$35</f>
        <v>2141.91346639</v>
      </c>
      <c r="I34" s="8">
        <f>'[10]st-detail'!I$35</f>
        <v>2581.1236911700003</v>
      </c>
      <c r="J34" s="8">
        <f>'[10]st-detail'!J$35</f>
        <v>1596.23269132</v>
      </c>
      <c r="K34" s="8">
        <f>'[10]st-detail'!K$35</f>
        <v>2302.48135314</v>
      </c>
      <c r="L34" s="8">
        <f>'[10]st-detail'!L$35</f>
        <v>2362.42428954</v>
      </c>
      <c r="M34" s="8">
        <f>'[10]st-detail'!M$35</f>
        <v>2309.26635112</v>
      </c>
      <c r="N34" s="22">
        <f t="shared" si="23"/>
        <v>26540.41009035</v>
      </c>
    </row>
    <row r="35" spans="1:14" ht="23.25">
      <c r="A35" s="19">
        <v>2547</v>
      </c>
      <c r="B35" s="8">
        <f>'[9]st-detail'!B$35</f>
        <v>2098.03078739</v>
      </c>
      <c r="C35" s="8">
        <f>'[9]st-detail'!C$35</f>
        <v>2093.62768352</v>
      </c>
      <c r="D35" s="8">
        <f>'[9]st-detail'!D$35</f>
        <v>2323.0295044299996</v>
      </c>
      <c r="E35" s="8">
        <f>'[9]st-detail'!E$35</f>
        <v>2697.9671529899997</v>
      </c>
      <c r="F35" s="8">
        <f>'[9]st-detail'!F$35</f>
        <v>2245.0139618000003</v>
      </c>
      <c r="G35" s="8">
        <f>'[9]st-detail'!G$35</f>
        <v>2207.7490739699997</v>
      </c>
      <c r="H35" s="8">
        <f>'[9]st-detail'!H$35</f>
        <v>2769.39461722</v>
      </c>
      <c r="I35" s="8">
        <f>'[9]st-detail'!I$35</f>
        <v>2369.49810989</v>
      </c>
      <c r="J35" s="8">
        <f>'[9]st-detail'!J$35</f>
        <v>2528.1743637199997</v>
      </c>
      <c r="K35" s="8">
        <f>'[9]st-detail'!K$35</f>
        <v>2242.72274346</v>
      </c>
      <c r="L35" s="8">
        <f>'[9]st-detail'!L$35</f>
        <v>1236.41524473</v>
      </c>
      <c r="M35" s="8">
        <f>'[9]st-detail'!M$35</f>
        <v>2808.58480049</v>
      </c>
      <c r="N35" s="22">
        <f t="shared" si="23"/>
        <v>27620.208043609997</v>
      </c>
    </row>
    <row r="36" spans="1:14" ht="23.25">
      <c r="A36" s="19">
        <v>2548</v>
      </c>
      <c r="B36" s="8">
        <f>'[11]st-detail'!B$35</f>
        <v>2606.3879161199998</v>
      </c>
      <c r="C36" s="8">
        <f>'[11]st-detail'!C$35</f>
        <v>2458.03284467</v>
      </c>
      <c r="D36" s="8">
        <f>'[11]st-detail'!D$35</f>
        <v>2363.73462574</v>
      </c>
      <c r="E36" s="8">
        <f>'[11]st-detail'!E$35</f>
        <v>2407.45659961</v>
      </c>
      <c r="F36" s="8">
        <f>'[11]st-detail'!F$35</f>
        <v>2279.7302870999997</v>
      </c>
      <c r="G36" s="8">
        <f>'[11]st-detail'!G$35</f>
        <v>2910.5260941300003</v>
      </c>
      <c r="H36" s="8">
        <f>'[11]st-detail'!H$35</f>
        <v>2375.25354346</v>
      </c>
      <c r="I36" s="8">
        <f>'[11]st-detail'!I$35</f>
        <v>1900.32346819</v>
      </c>
      <c r="J36" s="8">
        <f>'[11]st-detail'!J$35</f>
        <v>2092.11572815</v>
      </c>
      <c r="K36" s="8">
        <f>'[11]st-detail'!K$35</f>
        <v>2666.78778397</v>
      </c>
      <c r="L36" s="8">
        <f>'[11]st-detail'!L$35</f>
        <v>1873.81016325</v>
      </c>
      <c r="M36" s="8">
        <f>'[11]st-detail'!M$35</f>
        <v>2692.17422342</v>
      </c>
      <c r="N36" s="22">
        <f t="shared" si="23"/>
        <v>28626.333277809998</v>
      </c>
    </row>
    <row r="37" spans="1:14" ht="23.25">
      <c r="A37" s="19">
        <v>2549</v>
      </c>
      <c r="B37" s="8">
        <f>'[12]st-detail'!B$35</f>
        <v>2627.35942214</v>
      </c>
      <c r="C37" s="8">
        <f>'[12]st-detail'!C$35</f>
        <v>1837.39086778</v>
      </c>
      <c r="D37" s="8">
        <f>'[12]st-detail'!D$35</f>
        <v>1846.18098663</v>
      </c>
      <c r="E37" s="8">
        <f>'[12]st-detail'!E$35</f>
        <v>1801.9901145</v>
      </c>
      <c r="F37" s="8">
        <f>'[12]st-detail'!F$35</f>
        <v>1897.0145029300002</v>
      </c>
      <c r="G37" s="8">
        <f>'[12]st-detail'!G$35</f>
        <v>2216.1565317199997</v>
      </c>
      <c r="H37" s="8">
        <f>'[12]st-detail'!H$35</f>
        <v>2176.33320346</v>
      </c>
      <c r="I37" s="8">
        <f>'[12]st-detail'!I$35</f>
        <v>2347.3265150300003</v>
      </c>
      <c r="J37" s="8">
        <f>'[12]st-detail'!J$35</f>
        <v>2283.76925734</v>
      </c>
      <c r="K37" s="8">
        <f>'[12]st-detail'!K$35</f>
        <v>2519.7658483200003</v>
      </c>
      <c r="L37" s="8">
        <f>'[12]st-detail'!L$35</f>
        <v>2523.5245136599997</v>
      </c>
      <c r="M37" s="8">
        <f>'[12]st-detail'!M$35</f>
        <v>2025.44179547</v>
      </c>
      <c r="N37" s="22">
        <f t="shared" si="23"/>
        <v>26102.25355898</v>
      </c>
    </row>
    <row r="38" spans="1:14" ht="23.25">
      <c r="A38" s="19">
        <v>2550</v>
      </c>
      <c r="B38" s="8">
        <f>'[13]st-detail'!B$35</f>
        <v>2681.31742021</v>
      </c>
      <c r="C38" s="8">
        <f>'[13]st-detail'!C$35</f>
        <v>2409.25764244</v>
      </c>
      <c r="D38" s="8">
        <f>'[13]st-detail'!D$35</f>
        <v>2592.6902934699997</v>
      </c>
      <c r="E38" s="8">
        <f>'[13]st-detail'!E$35</f>
        <v>2258.02080032</v>
      </c>
      <c r="F38" s="8">
        <f>'[13]st-detail'!F$35</f>
        <v>2433.35177001</v>
      </c>
      <c r="G38" s="8">
        <f>'[13]st-detail'!G$35</f>
        <v>3217.7792903600002</v>
      </c>
      <c r="H38" s="8">
        <f>'[13]st-detail'!H$35</f>
        <v>3056.7550330900003</v>
      </c>
      <c r="I38" s="8">
        <f>'[13]st-detail'!I$35</f>
        <v>2381.31460648</v>
      </c>
      <c r="J38" s="8">
        <f>'[13]st-detail'!J$35</f>
        <v>2737.3224321999996</v>
      </c>
      <c r="K38" s="8">
        <f>'[13]st-detail'!K$35</f>
        <v>3291.5005467600004</v>
      </c>
      <c r="L38" s="8">
        <f>'[13]st-detail'!L$35</f>
        <v>2620.3097372800003</v>
      </c>
      <c r="M38" s="8">
        <f>'[13]st-detail'!M$35</f>
        <v>1455.37500606</v>
      </c>
      <c r="N38" s="22">
        <f t="shared" si="23"/>
        <v>31134.994578679998</v>
      </c>
    </row>
    <row r="39" spans="1:14" ht="23.25">
      <c r="A39" s="19">
        <v>2551</v>
      </c>
      <c r="B39" s="8">
        <f>'[14]st-detail'!B$35</f>
        <v>1662.1401504300002</v>
      </c>
      <c r="C39" s="8">
        <f>'[14]st-detail'!C$35</f>
        <v>2905.3267338699998</v>
      </c>
      <c r="D39" s="8">
        <f>'[14]st-detail'!D$35</f>
        <v>2846.26149751</v>
      </c>
      <c r="E39" s="8">
        <f>'[14]st-detail'!E$35</f>
        <v>2861.05836406</v>
      </c>
      <c r="F39" s="8">
        <f>'[14]st-detail'!F$35</f>
        <v>2450.98081204</v>
      </c>
      <c r="G39" s="8">
        <f>'[14]st-detail'!G$35</f>
        <v>2494.76921188</v>
      </c>
      <c r="H39" s="8">
        <f>'[14]st-detail'!H$35</f>
        <v>2628.02446777</v>
      </c>
      <c r="I39" s="8">
        <f>'[14]st-detail'!I$35</f>
        <v>2786.35137873</v>
      </c>
      <c r="J39" s="8">
        <f>'[14]st-detail'!J$35</f>
        <v>2503.62914773</v>
      </c>
      <c r="K39" s="8">
        <f>'[14]st-detail'!K$35</f>
        <v>3137.68887267</v>
      </c>
      <c r="L39" s="8">
        <f>'[14]st-detail'!L$35</f>
        <v>2623.32096324</v>
      </c>
      <c r="M39" s="8">
        <f>'[14]st-detail'!M$35</f>
        <v>2920.93020052</v>
      </c>
      <c r="N39" s="22">
        <f aca="true" t="shared" si="24" ref="N39:N44">SUM(B39:M39)</f>
        <v>31820.48180045</v>
      </c>
    </row>
    <row r="40" spans="1:26" ht="23.25">
      <c r="A40" s="19">
        <v>2552</v>
      </c>
      <c r="B40" s="8">
        <f>'[15]st-detail'!B$35</f>
        <v>2469.1436110900004</v>
      </c>
      <c r="C40" s="8">
        <f>'[15]st-detail'!C$35</f>
        <v>2515.94830942</v>
      </c>
      <c r="D40" s="8">
        <f>'[15]st-detail'!D$35</f>
        <v>2759.2966496100003</v>
      </c>
      <c r="E40" s="8">
        <f>'[15]st-detail'!E$35</f>
        <v>2814.9051363099998</v>
      </c>
      <c r="F40" s="8">
        <f>'[15]st-detail'!F$35</f>
        <v>2585.1438479699996</v>
      </c>
      <c r="G40" s="8">
        <f>'[15]st-detail'!G$35</f>
        <v>2802.28926479</v>
      </c>
      <c r="H40" s="8">
        <f>'[15]st-detail'!H$35</f>
        <v>4398.12417497</v>
      </c>
      <c r="I40" s="8">
        <f>'[15]st-detail'!I$35</f>
        <v>2732.21446217</v>
      </c>
      <c r="J40" s="8">
        <f>'[15]st-detail'!J$35</f>
        <v>965.2626042100001</v>
      </c>
      <c r="K40" s="8">
        <f>'[15]st-detail'!K$35</f>
        <v>2983.1324824099997</v>
      </c>
      <c r="L40" s="8">
        <f>'[15]st-detail'!L$35</f>
        <v>2730.75342074</v>
      </c>
      <c r="M40" s="8">
        <f>'[15]st-detail'!M$35</f>
        <v>3634.3804562399996</v>
      </c>
      <c r="N40" s="22">
        <f t="shared" si="24"/>
        <v>33390.59441993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68" customFormat="1" ht="23.25">
      <c r="A41" s="19">
        <v>2553</v>
      </c>
      <c r="B41" s="8">
        <f>'[16]st-detail'!B$35</f>
        <v>3174.68257786</v>
      </c>
      <c r="C41" s="8">
        <f>'[16]st-detail'!C$35</f>
        <v>3454.53798481</v>
      </c>
      <c r="D41" s="8">
        <f>'[16]st-detail'!D$35</f>
        <v>3464.39430906</v>
      </c>
      <c r="E41" s="8">
        <f>'[16]st-detail'!E$35</f>
        <v>3311.85422832</v>
      </c>
      <c r="F41" s="8">
        <f>'[16]st-detail'!F$35</f>
        <v>2857.97549809</v>
      </c>
      <c r="G41" s="8">
        <f>'[16]st-detail'!G$35</f>
        <v>4977.61326895</v>
      </c>
      <c r="H41" s="8">
        <f>'[16]st-detail'!H$35</f>
        <v>3117.37441823</v>
      </c>
      <c r="I41" s="8">
        <f>'[16]st-detail'!I$35</f>
        <v>2941.21361276</v>
      </c>
      <c r="J41" s="8">
        <f>'[16]st-detail'!J$35</f>
        <v>3996.7386833200003</v>
      </c>
      <c r="K41" s="8">
        <f>'[16]st-detail'!K$35</f>
        <v>3531.58503744</v>
      </c>
      <c r="L41" s="8">
        <f>'[16]st-detail'!L$35</f>
        <v>3321.7143867399996</v>
      </c>
      <c r="M41" s="8">
        <f>'[16]st-detail'!M$35</f>
        <v>3030.70842413</v>
      </c>
      <c r="N41" s="22">
        <f t="shared" si="24"/>
        <v>41180.39242971</v>
      </c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s="68" customFormat="1" ht="23.25">
      <c r="A42" s="19">
        <v>2554</v>
      </c>
      <c r="B42" s="8">
        <f>'[17]st-detail'!B$35</f>
        <v>3114.1230509800002</v>
      </c>
      <c r="C42" s="8">
        <f>'[17]st-detail'!C$35</f>
        <v>3887.30440512</v>
      </c>
      <c r="D42" s="8">
        <f>'[17]st-detail'!D$35</f>
        <v>5668.00572165</v>
      </c>
      <c r="E42" s="8">
        <f>'[17]st-detail'!E$35</f>
        <v>3560.97494989</v>
      </c>
      <c r="F42" s="8">
        <f>'[17]st-detail'!F$35</f>
        <v>2771.95655377</v>
      </c>
      <c r="G42" s="8">
        <f>'[17]st-detail'!G$35</f>
        <v>3659.82881804</v>
      </c>
      <c r="H42" s="8">
        <f>'[17]st-detail'!H$35</f>
        <v>4547.55644892</v>
      </c>
      <c r="I42" s="8">
        <f>'[17]st-detail'!I$35</f>
        <v>2691.5450771399996</v>
      </c>
      <c r="J42" s="8">
        <f>'[17]st-detail'!J$35</f>
        <v>2805.28054082</v>
      </c>
      <c r="K42" s="8">
        <f>'[17]st-detail'!K$35</f>
        <v>3058.6191423200003</v>
      </c>
      <c r="L42" s="8">
        <f>'[17]st-detail'!L$35</f>
        <v>3668.20158023</v>
      </c>
      <c r="M42" s="8">
        <f>'[17]st-detail'!M$35</f>
        <v>4050.1168097</v>
      </c>
      <c r="N42" s="22">
        <f t="shared" si="24"/>
        <v>43483.51309858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s="68" customFormat="1" ht="23.25">
      <c r="A43" s="19">
        <v>2555</v>
      </c>
      <c r="B43" s="8">
        <f>'[18]st-detail'!B$35</f>
        <v>2326.05434632</v>
      </c>
      <c r="C43" s="8">
        <f>'[18]st-detail'!C$35</f>
        <v>5431.255007430001</v>
      </c>
      <c r="D43" s="8">
        <f>'[18]st-detail'!D$35</f>
        <v>3334.0228180100003</v>
      </c>
      <c r="E43" s="8">
        <f>'[18]st-detail'!E$35</f>
        <v>3440.4001285100003</v>
      </c>
      <c r="F43" s="8">
        <f>'[18]st-detail'!F$35</f>
        <v>3417.64949277</v>
      </c>
      <c r="G43" s="8">
        <f>'[18]st-detail'!G$35</f>
        <v>4442.31588505</v>
      </c>
      <c r="H43" s="8">
        <f>'[18]st-detail'!H$35</f>
        <v>4124.374685</v>
      </c>
      <c r="I43" s="8">
        <f>'[18]st-detail'!I$35</f>
        <v>2960.93238971</v>
      </c>
      <c r="J43" s="8">
        <f>'[18]st-detail'!J$35</f>
        <v>3324.72073775</v>
      </c>
      <c r="K43" s="8">
        <f>'[18]st-detail'!K$35</f>
        <v>4128.02018038</v>
      </c>
      <c r="L43" s="8">
        <f>'[18]st-detail'!L$35</f>
        <v>4091.71861563</v>
      </c>
      <c r="M43" s="8">
        <f>'[18]st-detail'!M$35</f>
        <v>2517.0220271999997</v>
      </c>
      <c r="N43" s="22">
        <f t="shared" si="24"/>
        <v>43538.486313760004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s="68" customFormat="1" ht="23.25">
      <c r="A44" s="20">
        <v>2556</v>
      </c>
      <c r="B44" s="9">
        <f>'[19]st-detail'!B$35</f>
        <v>3002.4378692399996</v>
      </c>
      <c r="C44" s="9">
        <f>'[19]st-detail'!C$35</f>
        <v>4206.69233595</v>
      </c>
      <c r="D44" s="9">
        <f>'[19]st-detail'!D$35</f>
        <v>3848.9635124</v>
      </c>
      <c r="E44" s="9">
        <f>'[19]st-detail'!E$35</f>
        <v>4201.72488398</v>
      </c>
      <c r="F44" s="9">
        <f>'[19]st-detail'!F$35</f>
        <v>4264.32688571</v>
      </c>
      <c r="G44" s="9">
        <f>'[19]st-detail'!G$35</f>
        <v>4161.45973129</v>
      </c>
      <c r="H44" s="9">
        <f>'[19]st-detail'!H$35</f>
        <v>3754.6826606100003</v>
      </c>
      <c r="I44" s="9">
        <f>'[19]st-detail'!I$35</f>
        <v>3897.1200241399997</v>
      </c>
      <c r="J44" s="9">
        <f>'[19]st-detail'!J$35</f>
        <v>3440.03772322</v>
      </c>
      <c r="K44" s="9">
        <f>'[19]st-detail'!K$35</f>
        <v>3797.25188687</v>
      </c>
      <c r="L44" s="9">
        <f>'[19]st-detail'!L$35</f>
        <v>0</v>
      </c>
      <c r="M44" s="9">
        <f>'[19]st-detail'!M$35</f>
        <v>0</v>
      </c>
      <c r="N44" s="23">
        <f t="shared" si="24"/>
        <v>38574.69751341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2:14" ht="23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1"/>
    </row>
    <row r="46" spans="1:14" ht="23.25">
      <c r="A46" s="2" t="s">
        <v>31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</row>
    <row r="47" spans="1:14" ht="23.25">
      <c r="A47" s="14">
        <v>2538</v>
      </c>
      <c r="B47" s="6">
        <f>'[1]st-detail'!B50</f>
        <v>64.51</v>
      </c>
      <c r="C47" s="6">
        <f>'[1]st-detail'!C50</f>
        <v>132.01</v>
      </c>
      <c r="D47" s="6">
        <f>'[1]st-detail'!D50</f>
        <v>120.47</v>
      </c>
      <c r="E47" s="6">
        <f>'[1]st-detail'!E50</f>
        <v>105.73</v>
      </c>
      <c r="F47" s="6">
        <f>'[1]st-detail'!F50</f>
        <v>126.68</v>
      </c>
      <c r="G47" s="6">
        <f>'[1]st-detail'!G50</f>
        <v>112.68</v>
      </c>
      <c r="H47" s="6">
        <f>'[1]st-detail'!H50</f>
        <v>114.92</v>
      </c>
      <c r="I47" s="6">
        <f>'[1]st-detail'!I50</f>
        <v>98.93</v>
      </c>
      <c r="J47" s="6">
        <f>'[1]st-detail'!J50</f>
        <v>82.43</v>
      </c>
      <c r="K47" s="6">
        <f>'[1]st-detail'!K50</f>
        <v>71.26</v>
      </c>
      <c r="L47" s="6">
        <f>'[1]st-detail'!L50</f>
        <v>94.55</v>
      </c>
      <c r="M47" s="6">
        <f>'[1]st-detail'!M50</f>
        <v>115.63</v>
      </c>
      <c r="N47" s="21">
        <f aca="true" t="shared" si="25" ref="N47:N59">SUM(B47:M47)</f>
        <v>1239.8000000000002</v>
      </c>
    </row>
    <row r="48" spans="1:14" ht="23.25">
      <c r="A48" s="19">
        <v>2539</v>
      </c>
      <c r="B48" s="8">
        <f>'[2]st-detail'!B50</f>
        <v>123.82</v>
      </c>
      <c r="C48" s="8">
        <f>'[2]st-detail'!C50</f>
        <v>127.7</v>
      </c>
      <c r="D48" s="8">
        <f>'[2]st-detail'!D50</f>
        <v>126.11</v>
      </c>
      <c r="E48" s="8">
        <f>'[2]st-detail'!E50</f>
        <v>79.65</v>
      </c>
      <c r="F48" s="8">
        <f>'[2]st-detail'!F50</f>
        <v>101.22</v>
      </c>
      <c r="G48" s="8">
        <f>'[2]st-detail'!G50</f>
        <v>149.21</v>
      </c>
      <c r="H48" s="8">
        <f>'[2]st-detail'!H50</f>
        <v>92.94</v>
      </c>
      <c r="I48" s="8">
        <f>'[2]st-detail'!I50</f>
        <v>99.35</v>
      </c>
      <c r="J48" s="8">
        <f>'[2]st-detail'!J50</f>
        <v>119.05</v>
      </c>
      <c r="K48" s="8">
        <f>'[2]st-detail'!K50</f>
        <v>78.85</v>
      </c>
      <c r="L48" s="8">
        <f>'[2]st-detail'!L50</f>
        <v>168.06</v>
      </c>
      <c r="M48" s="8">
        <f>'[2]st-detail'!M50</f>
        <v>81.16</v>
      </c>
      <c r="N48" s="22">
        <f t="shared" si="25"/>
        <v>1347.1200000000001</v>
      </c>
    </row>
    <row r="49" spans="1:14" ht="23.25">
      <c r="A49" s="19">
        <v>2540</v>
      </c>
      <c r="B49" s="8">
        <f>'[3]st-detail'!B54</f>
        <v>56.73</v>
      </c>
      <c r="C49" s="8">
        <f>'[3]st-detail'!C54</f>
        <v>177.45</v>
      </c>
      <c r="D49" s="8">
        <f>'[3]st-detail'!D54</f>
        <v>70.84</v>
      </c>
      <c r="E49" s="8">
        <f>'[3]st-detail'!E54</f>
        <v>89.698</v>
      </c>
      <c r="F49" s="8">
        <f>'[3]st-detail'!F54</f>
        <v>89.59</v>
      </c>
      <c r="G49" s="8">
        <f>'[3]st-detail'!G54</f>
        <v>119.28</v>
      </c>
      <c r="H49" s="8">
        <f>'[3]st-detail'!H54</f>
        <v>102.07</v>
      </c>
      <c r="I49" s="8">
        <f>'[3]st-detail'!I54</f>
        <v>154.53</v>
      </c>
      <c r="J49" s="8">
        <f>'[3]st-detail'!J54</f>
        <v>102.868</v>
      </c>
      <c r="K49" s="8">
        <f>'[3]st-detail'!K54</f>
        <v>113.75</v>
      </c>
      <c r="L49" s="8">
        <f>'[3]st-detail'!L54</f>
        <v>219.249</v>
      </c>
      <c r="M49" s="8">
        <f>'[3]st-detail'!M54</f>
        <v>136.3</v>
      </c>
      <c r="N49" s="22">
        <f t="shared" si="25"/>
        <v>1432.3549999999998</v>
      </c>
    </row>
    <row r="50" spans="1:14" ht="23.25">
      <c r="A50" s="19">
        <v>2541</v>
      </c>
      <c r="B50" s="8">
        <f>'[4]st-detail'!B53</f>
        <v>254.56</v>
      </c>
      <c r="C50" s="8">
        <f>'[4]st-detail'!C53</f>
        <v>99.34</v>
      </c>
      <c r="D50" s="8">
        <f>'[4]st-detail'!D53</f>
        <v>262.74</v>
      </c>
      <c r="E50" s="8">
        <f>'[4]st-detail'!E53</f>
        <v>291.97</v>
      </c>
      <c r="F50" s="8">
        <f>'[4]st-detail'!F53</f>
        <v>215.33</v>
      </c>
      <c r="G50" s="8">
        <f>'[4]st-detail'!G53</f>
        <v>46.058</v>
      </c>
      <c r="H50" s="8">
        <f>'[4]st-detail'!H53</f>
        <v>404.94</v>
      </c>
      <c r="I50" s="8">
        <f>'[4]st-detail'!I53</f>
        <v>262.39</v>
      </c>
      <c r="J50" s="8">
        <f>'[4]st-detail'!J53</f>
        <v>207.61</v>
      </c>
      <c r="K50" s="8">
        <f>'[4]st-detail'!K53</f>
        <v>223.44</v>
      </c>
      <c r="L50" s="8">
        <f>'[4]st-detail'!L53</f>
        <v>202.33</v>
      </c>
      <c r="M50" s="8">
        <f>'[4]st-detail'!M53</f>
        <v>343.91</v>
      </c>
      <c r="N50" s="22">
        <f t="shared" si="25"/>
        <v>2814.618</v>
      </c>
    </row>
    <row r="51" spans="1:14" ht="23.25">
      <c r="A51" s="19">
        <v>2542</v>
      </c>
      <c r="B51" s="8">
        <f>'[5]st-detail'!B55</f>
        <v>593.58</v>
      </c>
      <c r="C51" s="8">
        <f>'[5]st-detail'!C55</f>
        <v>15.74</v>
      </c>
      <c r="D51" s="8">
        <f>'[5]st-detail'!D55</f>
        <v>33.42</v>
      </c>
      <c r="E51" s="8">
        <f>'[5]st-detail'!E55</f>
        <v>385.87</v>
      </c>
      <c r="F51" s="8">
        <f>'[5]st-detail'!F55</f>
        <v>156.27</v>
      </c>
      <c r="G51" s="8">
        <f>'[5]st-detail'!G55</f>
        <v>350.89</v>
      </c>
      <c r="H51" s="8">
        <f>'[5]st-detail'!H55</f>
        <v>335.56</v>
      </c>
      <c r="I51" s="8">
        <f>'[5]st-detail'!I55</f>
        <v>307.02</v>
      </c>
      <c r="J51" s="8">
        <f>'[5]st-detail'!J55</f>
        <v>289</v>
      </c>
      <c r="K51" s="8">
        <f>'[5]st-detail'!K55</f>
        <v>356.22</v>
      </c>
      <c r="L51" s="8">
        <f>'[5]st-detail'!L55</f>
        <v>391.73</v>
      </c>
      <c r="M51" s="8">
        <f>'[5]st-detail'!M55</f>
        <v>364.51</v>
      </c>
      <c r="N51" s="22">
        <f t="shared" si="25"/>
        <v>3579.8099999999995</v>
      </c>
    </row>
    <row r="52" spans="1:14" ht="23.25">
      <c r="A52" s="19">
        <v>2543</v>
      </c>
      <c r="B52" s="8">
        <f>'[6]st-detail'!B55</f>
        <v>454.13</v>
      </c>
      <c r="C52" s="8">
        <f>'[6]st-detail'!C55</f>
        <v>442.13</v>
      </c>
      <c r="D52" s="8">
        <f>'[6]st-detail'!D55</f>
        <v>460.05</v>
      </c>
      <c r="E52" s="8">
        <f>'[6]st-detail'!E55</f>
        <v>115.56</v>
      </c>
      <c r="F52" s="8">
        <f>'[6]st-detail'!F55</f>
        <v>491.1</v>
      </c>
      <c r="G52" s="8">
        <f>'[6]st-detail'!G55</f>
        <v>408.57</v>
      </c>
      <c r="H52" s="8">
        <f>'[6]st-detail'!H55</f>
        <v>455.23</v>
      </c>
      <c r="I52" s="8">
        <f>'[6]st-detail'!I55</f>
        <v>436.04</v>
      </c>
      <c r="J52" s="8">
        <f>'[6]st-detail'!J55</f>
        <v>228.63</v>
      </c>
      <c r="K52" s="8">
        <f>'[6]st-detail'!K55</f>
        <v>489.07</v>
      </c>
      <c r="L52" s="8">
        <f>'[6]st-detail'!L55</f>
        <v>183.2</v>
      </c>
      <c r="M52" s="8">
        <f>'[6]st-detail'!M55</f>
        <v>431.38</v>
      </c>
      <c r="N52" s="22">
        <f t="shared" si="25"/>
        <v>4595.09</v>
      </c>
    </row>
    <row r="53" spans="1:14" ht="23.25">
      <c r="A53" s="19">
        <v>2544</v>
      </c>
      <c r="B53" s="8">
        <f>'[8]st-detail'!B54</f>
        <v>836.59</v>
      </c>
      <c r="C53" s="8">
        <f>'[8]st-detail'!C54</f>
        <v>698.42</v>
      </c>
      <c r="D53" s="8">
        <f>'[8]st-detail'!D54</f>
        <v>634.8</v>
      </c>
      <c r="E53" s="8">
        <f>'[8]st-detail'!E54</f>
        <v>347.83</v>
      </c>
      <c r="F53" s="8">
        <f>'[8]st-detail'!F54</f>
        <v>357.5</v>
      </c>
      <c r="G53" s="8">
        <f>'[8]st-detail'!G54</f>
        <v>897.59</v>
      </c>
      <c r="H53" s="8">
        <f>'[8]st-detail'!H54</f>
        <v>253.54</v>
      </c>
      <c r="I53" s="8">
        <f>'[8]st-detail'!I54</f>
        <v>402.48</v>
      </c>
      <c r="J53" s="8">
        <f>'[8]st-detail'!J54</f>
        <v>338.81</v>
      </c>
      <c r="K53" s="8">
        <f>'[8]st-detail'!K54</f>
        <v>678.74</v>
      </c>
      <c r="L53" s="8">
        <f>'[8]st-detail'!L54</f>
        <v>699.86</v>
      </c>
      <c r="M53" s="8">
        <f>'[8]st-detail'!M54</f>
        <v>519.59</v>
      </c>
      <c r="N53" s="22">
        <f t="shared" si="25"/>
        <v>6665.75</v>
      </c>
    </row>
    <row r="54" spans="1:14" ht="23.25">
      <c r="A54" s="19">
        <v>2545</v>
      </c>
      <c r="B54" s="8">
        <f>'[7]st-detail'!B$56</f>
        <v>795.32</v>
      </c>
      <c r="C54" s="8">
        <f>'[7]st-detail'!C56</f>
        <v>551.22</v>
      </c>
      <c r="D54" s="8">
        <f>'[7]st-detail'!D56</f>
        <v>190.86</v>
      </c>
      <c r="E54" s="8">
        <f>'[7]st-detail'!E56</f>
        <v>764.23</v>
      </c>
      <c r="F54" s="8">
        <f>'[7]st-detail'!F56</f>
        <v>489.43</v>
      </c>
      <c r="G54" s="8">
        <f>'[7]st-detail'!G56</f>
        <v>498.13</v>
      </c>
      <c r="H54" s="8">
        <f>'[7]st-detail'!H56</f>
        <v>485.88</v>
      </c>
      <c r="I54" s="8">
        <f>'[7]st-detail'!I56</f>
        <v>679.49</v>
      </c>
      <c r="J54" s="8">
        <f>'[7]st-detail'!J56</f>
        <v>579.52</v>
      </c>
      <c r="K54" s="8">
        <f>'[7]st-detail'!K56</f>
        <v>591.2</v>
      </c>
      <c r="L54" s="8">
        <f>'[7]st-detail'!L56</f>
        <v>621.81</v>
      </c>
      <c r="M54" s="8">
        <f>'[7]st-detail'!M56</f>
        <v>321.62</v>
      </c>
      <c r="N54" s="22">
        <f t="shared" si="25"/>
        <v>6568.71</v>
      </c>
    </row>
    <row r="55" spans="1:14" ht="23.25">
      <c r="A55" s="19">
        <v>2546</v>
      </c>
      <c r="B55" s="8">
        <f>'[10]st-detail'!B$62</f>
        <v>511.682711</v>
      </c>
      <c r="C55" s="8">
        <f>'[10]st-detail'!C$62</f>
        <v>559.685803</v>
      </c>
      <c r="D55" s="8">
        <f>'[10]st-detail'!D$62</f>
        <v>537.357639</v>
      </c>
      <c r="E55" s="8">
        <f>'[10]st-detail'!E$62</f>
        <v>490.239516</v>
      </c>
      <c r="F55" s="8">
        <f>'[10]st-detail'!F$62</f>
        <v>424.249661</v>
      </c>
      <c r="G55" s="8">
        <f>'[10]st-detail'!G$62</f>
        <v>684.766641</v>
      </c>
      <c r="H55" s="8">
        <f>'[10]st-detail'!H$62</f>
        <v>623.958536</v>
      </c>
      <c r="I55" s="8">
        <f>'[10]st-detail'!I$62</f>
        <v>625.525859</v>
      </c>
      <c r="J55" s="8">
        <f>'[10]st-detail'!J$62</f>
        <v>444.175128</v>
      </c>
      <c r="K55" s="8">
        <f>'[10]st-detail'!K$62</f>
        <v>614.69649345</v>
      </c>
      <c r="L55" s="8">
        <f>'[10]st-detail'!L$62</f>
        <v>675.237745</v>
      </c>
      <c r="M55" s="8">
        <f>'[10]st-detail'!M$62</f>
        <v>556.876437</v>
      </c>
      <c r="N55" s="22">
        <f t="shared" si="25"/>
        <v>6748.452169450001</v>
      </c>
    </row>
    <row r="56" spans="1:14" ht="23.25">
      <c r="A56" s="19">
        <v>2547</v>
      </c>
      <c r="B56" s="8">
        <f>'[9]st-detail'!B$62</f>
        <v>672.064157</v>
      </c>
      <c r="C56" s="8">
        <f>'[9]st-detail'!C$62</f>
        <v>551.366225</v>
      </c>
      <c r="D56" s="8">
        <f>'[9]st-detail'!D$62</f>
        <v>673.645803</v>
      </c>
      <c r="E56" s="8">
        <f>'[9]st-detail'!E$62</f>
        <v>641.412247</v>
      </c>
      <c r="F56" s="8">
        <f>'[9]st-detail'!F$62</f>
        <v>544.328262</v>
      </c>
      <c r="G56" s="8">
        <f>'[9]st-detail'!G$62</f>
        <v>1002.728043</v>
      </c>
      <c r="H56" s="8">
        <f>'[9]st-detail'!H$62</f>
        <v>241.205441</v>
      </c>
      <c r="I56" s="8">
        <f>'[9]st-detail'!I$62</f>
        <v>833.5451157</v>
      </c>
      <c r="J56" s="8">
        <f>'[9]st-detail'!J$62</f>
        <v>522.71654</v>
      </c>
      <c r="K56" s="8">
        <f>'[9]st-detail'!K$62</f>
        <v>706.63428</v>
      </c>
      <c r="L56" s="8">
        <f>'[9]st-detail'!L$62</f>
        <v>737.711596</v>
      </c>
      <c r="M56" s="8">
        <f>'[9]st-detail'!M$62</f>
        <v>1577.511888</v>
      </c>
      <c r="N56" s="22">
        <f t="shared" si="25"/>
        <v>8704.8695977</v>
      </c>
    </row>
    <row r="57" spans="1:14" ht="23.25">
      <c r="A57" s="19">
        <v>2548</v>
      </c>
      <c r="B57" s="8">
        <f>'[11]st-detail'!B$62</f>
        <v>899.04355</v>
      </c>
      <c r="C57" s="8">
        <f>'[11]st-detail'!C$62</f>
        <v>572.733082</v>
      </c>
      <c r="D57" s="8">
        <f>'[11]st-detail'!D$62</f>
        <v>959.921231</v>
      </c>
      <c r="E57" s="8">
        <f>'[11]st-detail'!E$62</f>
        <v>105.130853</v>
      </c>
      <c r="F57" s="8">
        <f>'[11]st-detail'!F$62</f>
        <v>531.306355</v>
      </c>
      <c r="G57" s="8">
        <f>'[11]st-detail'!G$62</f>
        <v>1243.278832</v>
      </c>
      <c r="H57" s="8">
        <f>'[11]st-detail'!H$62</f>
        <v>712.519297</v>
      </c>
      <c r="I57" s="8">
        <f>'[11]st-detail'!I$62</f>
        <v>766.327585</v>
      </c>
      <c r="J57" s="8">
        <f>'[11]st-detail'!J$62</f>
        <v>1098.137817</v>
      </c>
      <c r="K57" s="8">
        <f>'[11]st-detail'!K$62</f>
        <v>845.275286</v>
      </c>
      <c r="L57" s="8">
        <f>'[11]st-detail'!L$62</f>
        <v>798.471135</v>
      </c>
      <c r="M57" s="8">
        <f>'[11]st-detail'!M$62</f>
        <v>1034.132683</v>
      </c>
      <c r="N57" s="22">
        <f t="shared" si="25"/>
        <v>9566.277706</v>
      </c>
    </row>
    <row r="58" spans="1:14" ht="23.25">
      <c r="A58" s="19">
        <v>2549</v>
      </c>
      <c r="B58" s="8">
        <f>'[12]st-detail'!B$62</f>
        <v>715.745445</v>
      </c>
      <c r="C58" s="8">
        <f>'[12]st-detail'!C$62</f>
        <v>656.887452</v>
      </c>
      <c r="D58" s="8">
        <f>'[12]st-detail'!D$62</f>
        <v>151.740205</v>
      </c>
      <c r="E58" s="8">
        <f>'[12]st-detail'!E$62</f>
        <v>489.153483</v>
      </c>
      <c r="F58" s="8">
        <f>'[12]st-detail'!F$62</f>
        <v>711.712999</v>
      </c>
      <c r="G58" s="8">
        <f>'[12]st-detail'!G$62</f>
        <v>774.464388</v>
      </c>
      <c r="H58" s="8">
        <f>'[12]st-detail'!H$62</f>
        <v>766.99989</v>
      </c>
      <c r="I58" s="8">
        <f>'[12]st-detail'!I$62</f>
        <v>921.485351</v>
      </c>
      <c r="J58" s="8">
        <f>'[12]st-detail'!J$62</f>
        <v>1000.02798</v>
      </c>
      <c r="K58" s="8">
        <f>'[12]st-detail'!K$62</f>
        <v>659.546105</v>
      </c>
      <c r="L58" s="8">
        <f>'[12]st-detail'!L$62</f>
        <v>974.914159</v>
      </c>
      <c r="M58" s="8">
        <f>'[12]st-detail'!M$62</f>
        <v>1726.12576</v>
      </c>
      <c r="N58" s="22">
        <f t="shared" si="25"/>
        <v>9548.803217</v>
      </c>
    </row>
    <row r="59" spans="1:14" ht="23.25">
      <c r="A59" s="19">
        <v>2550</v>
      </c>
      <c r="B59" s="8">
        <f>'[13]st-detail'!B$62</f>
        <v>1482.789488</v>
      </c>
      <c r="C59" s="8">
        <f>'[13]st-detail'!C$62</f>
        <v>280.316137</v>
      </c>
      <c r="D59" s="8">
        <f>'[13]st-detail'!D$62</f>
        <v>36.634648</v>
      </c>
      <c r="E59" s="8">
        <f>'[13]st-detail'!E$62</f>
        <v>385.653678</v>
      </c>
      <c r="F59" s="8">
        <f>'[13]st-detail'!F$62</f>
        <v>1722.124167</v>
      </c>
      <c r="G59" s="8">
        <f>'[13]st-detail'!G$62</f>
        <v>983.766083</v>
      </c>
      <c r="H59" s="8">
        <f>'[13]st-detail'!H$62</f>
        <v>534.549359</v>
      </c>
      <c r="I59" s="8">
        <f>'[13]st-detail'!I$62</f>
        <v>1153.688219</v>
      </c>
      <c r="J59" s="8">
        <f>'[13]st-detail'!J$62</f>
        <v>874.540056</v>
      </c>
      <c r="K59" s="8">
        <f>'[13]st-detail'!K$62</f>
        <v>726.082147</v>
      </c>
      <c r="L59" s="8">
        <f>'[13]st-detail'!L$62</f>
        <v>1460.739568</v>
      </c>
      <c r="M59" s="8">
        <f>'[13]st-detail'!M$62</f>
        <v>1047.937221</v>
      </c>
      <c r="N59" s="22">
        <f t="shared" si="25"/>
        <v>10688.820770999999</v>
      </c>
    </row>
    <row r="60" spans="1:14" ht="23.25">
      <c r="A60" s="19">
        <v>2551</v>
      </c>
      <c r="B60" s="8">
        <f>'[14]st-detail'!B$62</f>
        <v>965.647174</v>
      </c>
      <c r="C60" s="8">
        <f>'[14]st-detail'!C$62</f>
        <v>833.373451</v>
      </c>
      <c r="D60" s="8">
        <f>'[14]st-detail'!D$62</f>
        <v>817.491187</v>
      </c>
      <c r="E60" s="8">
        <f>'[14]st-detail'!E$62</f>
        <v>1099.560653</v>
      </c>
      <c r="F60" s="8">
        <f>'[14]st-detail'!F$62</f>
        <v>967.430881</v>
      </c>
      <c r="G60" s="8">
        <f>'[14]st-detail'!G$62</f>
        <v>796.181523</v>
      </c>
      <c r="H60" s="8">
        <f>'[14]st-detail'!H$62</f>
        <v>705.34699</v>
      </c>
      <c r="I60" s="8">
        <f>'[14]st-detail'!I$62</f>
        <v>878.678787</v>
      </c>
      <c r="J60" s="8">
        <f>'[14]st-detail'!J$62</f>
        <v>564.622081</v>
      </c>
      <c r="K60" s="8">
        <f>'[14]st-detail'!K$62</f>
        <v>864.330933</v>
      </c>
      <c r="L60" s="8">
        <f>'[14]st-detail'!L$62</f>
        <v>605.407741</v>
      </c>
      <c r="M60" s="8">
        <f>'[14]st-detail'!M$62</f>
        <v>913.541803</v>
      </c>
      <c r="N60" s="22">
        <f aca="true" t="shared" si="26" ref="N60:N65">SUM(B60:M60)</f>
        <v>10011.613204000001</v>
      </c>
    </row>
    <row r="61" spans="1:26" ht="23.25">
      <c r="A61" s="19">
        <v>2552</v>
      </c>
      <c r="B61" s="8">
        <f>'[15]st-detail'!B$62</f>
        <v>681.580357</v>
      </c>
      <c r="C61" s="8">
        <f>'[15]st-detail'!C$62</f>
        <v>712.218941</v>
      </c>
      <c r="D61" s="8">
        <f>'[15]st-detail'!D$62</f>
        <v>927.896984</v>
      </c>
      <c r="E61" s="8">
        <f>'[15]st-detail'!E$62</f>
        <v>366.752263</v>
      </c>
      <c r="F61" s="8">
        <f>'[15]st-detail'!F$62</f>
        <v>659.209064</v>
      </c>
      <c r="G61" s="8">
        <f>'[15]st-detail'!G$62</f>
        <v>1176.985724</v>
      </c>
      <c r="H61" s="8">
        <f>'[15]st-detail'!H$62</f>
        <v>989.067713</v>
      </c>
      <c r="I61" s="8">
        <f>'[15]st-detail'!I$62</f>
        <v>1019.371782</v>
      </c>
      <c r="J61" s="8">
        <f>'[15]st-detail'!J$62</f>
        <v>953.577791</v>
      </c>
      <c r="K61" s="8">
        <f>'[15]st-detail'!K$62</f>
        <v>834.887486</v>
      </c>
      <c r="L61" s="8">
        <f>'[15]st-detail'!L$62</f>
        <v>1250.618756</v>
      </c>
      <c r="M61" s="8">
        <f>'[15]st-detail'!M$62</f>
        <v>973.262335</v>
      </c>
      <c r="N61" s="22">
        <f t="shared" si="26"/>
        <v>10545.429196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s="68" customFormat="1" ht="23.25">
      <c r="A62" s="19">
        <v>2553</v>
      </c>
      <c r="B62" s="8">
        <f>'[16]st-detail'!B$62</f>
        <v>785.40678454</v>
      </c>
      <c r="C62" s="8">
        <f>'[16]st-detail'!C$62</f>
        <v>748.4197325599999</v>
      </c>
      <c r="D62" s="8">
        <f>'[16]st-detail'!D$62</f>
        <v>850.7078285800001</v>
      </c>
      <c r="E62" s="8">
        <f>'[16]st-detail'!E$62</f>
        <v>1175.9956825</v>
      </c>
      <c r="F62" s="8">
        <f>'[16]st-detail'!F$62</f>
        <v>986.3628574400001</v>
      </c>
      <c r="G62" s="8">
        <f>'[16]st-detail'!G$62</f>
        <v>1157.1671508</v>
      </c>
      <c r="H62" s="8">
        <f>'[16]st-detail'!H$62</f>
        <v>1015.41417424</v>
      </c>
      <c r="I62" s="8">
        <f>'[16]st-detail'!I$62</f>
        <v>1218.81232858</v>
      </c>
      <c r="J62" s="8">
        <f>'[16]st-detail'!J$62</f>
        <v>949.70900087</v>
      </c>
      <c r="K62" s="8">
        <f>'[16]st-detail'!K$62</f>
        <v>1222.06134516</v>
      </c>
      <c r="L62" s="8">
        <f>'[16]st-detail'!L$62</f>
        <v>875.88175381</v>
      </c>
      <c r="M62" s="8">
        <f>'[16]st-detail'!M$62</f>
        <v>1201.44536374</v>
      </c>
      <c r="N62" s="22">
        <f t="shared" si="26"/>
        <v>12187.38400282</v>
      </c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s="68" customFormat="1" ht="23.25">
      <c r="A63" s="19">
        <v>2554</v>
      </c>
      <c r="B63" s="8">
        <f>'[17]st-detail'!B$62</f>
        <v>961.7150061699999</v>
      </c>
      <c r="C63" s="8">
        <f>'[17]st-detail'!C$62</f>
        <v>814.13990863</v>
      </c>
      <c r="D63" s="8">
        <f>'[17]st-detail'!D$62</f>
        <v>1532.20212905</v>
      </c>
      <c r="E63" s="8">
        <f>'[17]st-detail'!E$62</f>
        <v>881.0755080399999</v>
      </c>
      <c r="F63" s="8">
        <f>'[17]st-detail'!F$62</f>
        <v>1207.3111891800002</v>
      </c>
      <c r="G63" s="8">
        <f>'[17]st-detail'!G$62</f>
        <v>1347.3603569000002</v>
      </c>
      <c r="H63" s="8">
        <f>'[17]st-detail'!H$62</f>
        <v>1632.3073765699999</v>
      </c>
      <c r="I63" s="8">
        <f>'[17]st-detail'!I$62</f>
        <v>958.4620847699999</v>
      </c>
      <c r="J63" s="8">
        <f>'[17]st-detail'!J$62</f>
        <v>491.27582818999997</v>
      </c>
      <c r="K63" s="8">
        <f>'[17]st-detail'!K$62</f>
        <v>1196.46486887</v>
      </c>
      <c r="L63" s="8">
        <f>'[17]st-detail'!L$62</f>
        <v>1112.9034270299999</v>
      </c>
      <c r="M63" s="8">
        <f>'[17]st-detail'!M$62</f>
        <v>1577.0634398900002</v>
      </c>
      <c r="N63" s="22">
        <f t="shared" si="26"/>
        <v>13712.28112329</v>
      </c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s="68" customFormat="1" ht="23.25">
      <c r="A64" s="19">
        <v>2555</v>
      </c>
      <c r="B64" s="8">
        <f>'[18]st-detail'!B$62</f>
        <v>880.39409749</v>
      </c>
      <c r="C64" s="8">
        <f>'[18]st-detail'!C$62</f>
        <v>1718.25525574</v>
      </c>
      <c r="D64" s="8">
        <f>'[18]st-detail'!D$62</f>
        <v>2879.6353452</v>
      </c>
      <c r="E64" s="8">
        <f>'[18]st-detail'!E$62</f>
        <v>872.25568551</v>
      </c>
      <c r="F64" s="8">
        <f>'[18]st-detail'!F$62</f>
        <v>1343.1034320899998</v>
      </c>
      <c r="G64" s="8">
        <f>'[18]st-detail'!G$62</f>
        <v>1753.07623706</v>
      </c>
      <c r="H64" s="8">
        <f>'[18]st-detail'!H$62</f>
        <v>1239.03101454</v>
      </c>
      <c r="I64" s="8">
        <f>'[18]st-detail'!I$62</f>
        <v>1081.86401177</v>
      </c>
      <c r="J64" s="8">
        <f>'[18]st-detail'!J$62</f>
        <v>701.35896046</v>
      </c>
      <c r="K64" s="8">
        <f>'[18]st-detail'!K$62</f>
        <v>942.18885137</v>
      </c>
      <c r="L64" s="8">
        <f>'[18]st-detail'!L$62</f>
        <v>1470.38760051</v>
      </c>
      <c r="M64" s="8">
        <f>'[18]st-detail'!M$62</f>
        <v>1495.3407689100002</v>
      </c>
      <c r="N64" s="22">
        <f t="shared" si="26"/>
        <v>16376.89126065</v>
      </c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s="68" customFormat="1" ht="23.25">
      <c r="A65" s="20">
        <v>2556</v>
      </c>
      <c r="B65" s="9">
        <f>'[19]st-detail'!B$62</f>
        <v>1681.3337762200001</v>
      </c>
      <c r="C65" s="9">
        <f>'[19]st-detail'!C$62</f>
        <v>1834.13989606</v>
      </c>
      <c r="D65" s="9">
        <f>'[19]st-detail'!D$62</f>
        <v>1223.35840181</v>
      </c>
      <c r="E65" s="9">
        <f>'[19]st-detail'!E$62</f>
        <v>1550.96936718</v>
      </c>
      <c r="F65" s="9">
        <f>'[19]st-detail'!F$62</f>
        <v>2127.7985380699997</v>
      </c>
      <c r="G65" s="9">
        <f>'[19]st-detail'!G$62</f>
        <v>1479.03991232</v>
      </c>
      <c r="H65" s="9">
        <f>'[19]st-detail'!H$62</f>
        <v>1397.8327419500001</v>
      </c>
      <c r="I65" s="9">
        <f>'[19]st-detail'!I$62</f>
        <v>1390.5140717000002</v>
      </c>
      <c r="J65" s="9">
        <f>'[19]st-detail'!J$62</f>
        <v>1778.30077218</v>
      </c>
      <c r="K65" s="9">
        <f>'[19]st-detail'!K$62</f>
        <v>1615.18241036</v>
      </c>
      <c r="L65" s="9">
        <f>'[19]st-detail'!L$62</f>
        <v>0</v>
      </c>
      <c r="M65" s="9">
        <f>'[19]st-detail'!M$62</f>
        <v>0</v>
      </c>
      <c r="N65" s="23">
        <f t="shared" si="26"/>
        <v>16078.469887849998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75" zoomScaleNormal="75" zoomScalePageLayoutView="0" workbookViewId="0" topLeftCell="A52">
      <selection activeCell="A67" sqref="A67:IV238"/>
    </sheetView>
  </sheetViews>
  <sheetFormatPr defaultColWidth="9.33203125" defaultRowHeight="21"/>
  <cols>
    <col min="1" max="1" width="22.5" style="0" customWidth="1"/>
    <col min="2" max="2" width="12.66015625" style="0" bestFit="1" customWidth="1"/>
    <col min="3" max="6" width="12.16015625" style="0" bestFit="1" customWidth="1"/>
    <col min="7" max="7" width="13.66015625" style="0" bestFit="1" customWidth="1"/>
    <col min="8" max="13" width="12.16015625" style="0" bestFit="1" customWidth="1"/>
    <col min="14" max="14" width="17.16015625" style="33" bestFit="1" customWidth="1"/>
    <col min="15" max="19" width="11.5" style="0" hidden="1" customWidth="1"/>
    <col min="20" max="30" width="0" style="0" hidden="1" customWidth="1"/>
    <col min="31" max="31" width="10.33203125" style="0" hidden="1" customWidth="1"/>
  </cols>
  <sheetData>
    <row r="1" spans="1:14" ht="30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7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  <c r="O3" s="28" t="s">
        <v>44</v>
      </c>
      <c r="P3" s="28" t="s">
        <v>45</v>
      </c>
      <c r="Q3" s="29" t="s">
        <v>47</v>
      </c>
    </row>
    <row r="4" spans="1:17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  <c r="O4" s="28" t="s">
        <v>80</v>
      </c>
      <c r="P4" s="28" t="s">
        <v>46</v>
      </c>
      <c r="Q4" s="34" t="s">
        <v>74</v>
      </c>
    </row>
    <row r="5" spans="1:31" ht="23.25">
      <c r="A5" s="14">
        <v>2538</v>
      </c>
      <c r="B5" s="6">
        <f aca="true" t="shared" si="0" ref="B5:M5">SUM(B26,B47)</f>
        <v>1494.6799999999998</v>
      </c>
      <c r="C5" s="6">
        <f t="shared" si="0"/>
        <v>1541.1399999999999</v>
      </c>
      <c r="D5" s="6">
        <f t="shared" si="0"/>
        <v>3002.03</v>
      </c>
      <c r="E5" s="6">
        <f t="shared" si="0"/>
        <v>1620.44</v>
      </c>
      <c r="F5" s="6">
        <f t="shared" si="0"/>
        <v>1537.56</v>
      </c>
      <c r="G5" s="6">
        <f t="shared" si="0"/>
        <v>1503.25</v>
      </c>
      <c r="H5" s="6">
        <f t="shared" si="0"/>
        <v>1469.1399999999999</v>
      </c>
      <c r="I5" s="6">
        <f t="shared" si="0"/>
        <v>1523.36</v>
      </c>
      <c r="J5" s="6">
        <f t="shared" si="0"/>
        <v>1517.03</v>
      </c>
      <c r="K5" s="6">
        <f t="shared" si="0"/>
        <v>1523.2099999999998</v>
      </c>
      <c r="L5" s="6">
        <f t="shared" si="0"/>
        <v>1516.65</v>
      </c>
      <c r="M5" s="6">
        <f t="shared" si="0"/>
        <v>1510.3600000000001</v>
      </c>
      <c r="N5" s="21">
        <f aca="true" t="shared" si="1" ref="N5:N12">SUM(B5:M5)</f>
        <v>19758.850000000002</v>
      </c>
      <c r="O5" s="26">
        <f>SUM(B5:D5)</f>
        <v>6037.85</v>
      </c>
      <c r="P5" s="46">
        <f>100*O5/N5</f>
        <v>30.557699461254067</v>
      </c>
      <c r="S5" s="26">
        <f>+B5*100/$N5</f>
        <v>7.56461028855424</v>
      </c>
      <c r="T5" s="26">
        <f aca="true" t="shared" si="2" ref="T5:AE13">+C5*100/$N5</f>
        <v>7.799745430528597</v>
      </c>
      <c r="U5" s="26">
        <f t="shared" si="2"/>
        <v>15.193343742171228</v>
      </c>
      <c r="V5" s="26">
        <f t="shared" si="2"/>
        <v>8.20108457729068</v>
      </c>
      <c r="W5" s="26">
        <f t="shared" si="2"/>
        <v>7.781626967156488</v>
      </c>
      <c r="X5" s="26">
        <f t="shared" si="2"/>
        <v>7.607983258134961</v>
      </c>
      <c r="Y5" s="26">
        <f t="shared" si="2"/>
        <v>7.435351753771094</v>
      </c>
      <c r="Z5" s="26">
        <f t="shared" si="2"/>
        <v>7.7097604364626475</v>
      </c>
      <c r="AA5" s="26">
        <f t="shared" si="2"/>
        <v>7.677724159047717</v>
      </c>
      <c r="AB5" s="26">
        <f t="shared" si="2"/>
        <v>7.7090012829694015</v>
      </c>
      <c r="AC5" s="26">
        <f t="shared" si="2"/>
        <v>7.675800970198163</v>
      </c>
      <c r="AD5" s="26">
        <f t="shared" si="2"/>
        <v>7.6439671337147646</v>
      </c>
      <c r="AE5" s="26">
        <f t="shared" si="2"/>
        <v>100</v>
      </c>
    </row>
    <row r="6" spans="1:31" ht="23.25">
      <c r="A6" s="19">
        <v>2539</v>
      </c>
      <c r="B6" s="8">
        <f aca="true" t="shared" si="3" ref="B6:M6">SUM(B27,B48)</f>
        <v>1648.84</v>
      </c>
      <c r="C6" s="8">
        <f t="shared" si="3"/>
        <v>1665.45</v>
      </c>
      <c r="D6" s="8">
        <f t="shared" si="3"/>
        <v>3527.46</v>
      </c>
      <c r="E6" s="8">
        <f t="shared" si="3"/>
        <v>1667.45</v>
      </c>
      <c r="F6" s="8">
        <f t="shared" si="3"/>
        <v>1519.5</v>
      </c>
      <c r="G6" s="8">
        <f t="shared" si="3"/>
        <v>1591.82</v>
      </c>
      <c r="H6" s="8">
        <f t="shared" si="3"/>
        <v>1596.68</v>
      </c>
      <c r="I6" s="8">
        <f t="shared" si="3"/>
        <v>1575.06</v>
      </c>
      <c r="J6" s="8">
        <f t="shared" si="3"/>
        <v>1609.0800000000002</v>
      </c>
      <c r="K6" s="8">
        <f t="shared" si="3"/>
        <v>1692.6100000000001</v>
      </c>
      <c r="L6" s="8">
        <f t="shared" si="3"/>
        <v>1729.76</v>
      </c>
      <c r="M6" s="8">
        <f t="shared" si="3"/>
        <v>1724.74</v>
      </c>
      <c r="N6" s="22">
        <f t="shared" si="1"/>
        <v>21548.45</v>
      </c>
      <c r="O6" s="26">
        <f aca="true" t="shared" si="4" ref="O6:O13">SUM(B6:D6)</f>
        <v>6841.75</v>
      </c>
      <c r="P6" s="27">
        <f aca="true" t="shared" si="5" ref="P6:P13">100*O6/N6</f>
        <v>31.750543542574988</v>
      </c>
      <c r="S6" s="26">
        <f aca="true" t="shared" si="6" ref="S6:S13">+B6*100/$N6</f>
        <v>7.651780058426476</v>
      </c>
      <c r="T6" s="26">
        <f t="shared" si="2"/>
        <v>7.728862168740675</v>
      </c>
      <c r="U6" s="26">
        <f t="shared" si="2"/>
        <v>16.369901315407837</v>
      </c>
      <c r="V6" s="26">
        <f t="shared" si="2"/>
        <v>7.738143578772487</v>
      </c>
      <c r="W6" s="26">
        <f t="shared" si="2"/>
        <v>7.051551271669192</v>
      </c>
      <c r="X6" s="26">
        <f t="shared" si="2"/>
        <v>7.387167058419515</v>
      </c>
      <c r="Y6" s="26">
        <f t="shared" si="2"/>
        <v>7.409720884796818</v>
      </c>
      <c r="Z6" s="26">
        <f t="shared" si="2"/>
        <v>7.30938884235293</v>
      </c>
      <c r="AA6" s="26">
        <f t="shared" si="2"/>
        <v>7.467265626994054</v>
      </c>
      <c r="AB6" s="26">
        <f t="shared" si="2"/>
        <v>7.854903716972682</v>
      </c>
      <c r="AC6" s="26">
        <f t="shared" si="2"/>
        <v>8.027305908313592</v>
      </c>
      <c r="AD6" s="26">
        <f t="shared" si="2"/>
        <v>8.004009569133743</v>
      </c>
      <c r="AE6" s="26">
        <f t="shared" si="2"/>
        <v>100</v>
      </c>
    </row>
    <row r="7" spans="1:31" ht="23.25">
      <c r="A7" s="19">
        <v>2540</v>
      </c>
      <c r="B7" s="8">
        <f aca="true" t="shared" si="7" ref="B7:M7">SUM(B28,B49)</f>
        <v>1823.3600000000001</v>
      </c>
      <c r="C7" s="8">
        <f t="shared" si="7"/>
        <v>1966.17</v>
      </c>
      <c r="D7" s="8">
        <f t="shared" si="7"/>
        <v>3684.9100000000003</v>
      </c>
      <c r="E7" s="8">
        <f t="shared" si="7"/>
        <v>1796.66</v>
      </c>
      <c r="F7" s="8">
        <f t="shared" si="7"/>
        <v>1682.48</v>
      </c>
      <c r="G7" s="8">
        <f t="shared" si="7"/>
        <v>1723.98</v>
      </c>
      <c r="H7" s="8">
        <f t="shared" si="7"/>
        <v>1650.295</v>
      </c>
      <c r="I7" s="8">
        <f t="shared" si="7"/>
        <v>1646.547</v>
      </c>
      <c r="J7" s="8">
        <f t="shared" si="7"/>
        <v>1819.56</v>
      </c>
      <c r="K7" s="8">
        <f t="shared" si="7"/>
        <v>1611.67</v>
      </c>
      <c r="L7" s="8">
        <f t="shared" si="7"/>
        <v>1740.397</v>
      </c>
      <c r="M7" s="8">
        <f t="shared" si="7"/>
        <v>1617.3</v>
      </c>
      <c r="N7" s="22">
        <f t="shared" si="1"/>
        <v>22763.328999999998</v>
      </c>
      <c r="O7" s="26">
        <f t="shared" si="4"/>
        <v>7474.4400000000005</v>
      </c>
      <c r="P7" s="27">
        <f t="shared" si="5"/>
        <v>32.8354433571645</v>
      </c>
      <c r="S7" s="26">
        <f t="shared" si="6"/>
        <v>8.01007620634047</v>
      </c>
      <c r="T7" s="26">
        <f t="shared" si="2"/>
        <v>8.6374449009633</v>
      </c>
      <c r="U7" s="26">
        <f t="shared" si="2"/>
        <v>16.187922249860733</v>
      </c>
      <c r="V7" s="26">
        <f t="shared" si="2"/>
        <v>7.892782290323178</v>
      </c>
      <c r="W7" s="26">
        <f t="shared" si="2"/>
        <v>7.391186060703161</v>
      </c>
      <c r="X7" s="26">
        <f t="shared" si="2"/>
        <v>7.573496829044645</v>
      </c>
      <c r="Y7" s="26">
        <f t="shared" si="2"/>
        <v>7.249796372050855</v>
      </c>
      <c r="Z7" s="26">
        <f t="shared" si="2"/>
        <v>7.23333129350281</v>
      </c>
      <c r="AA7" s="26">
        <f t="shared" si="2"/>
        <v>7.993382690203178</v>
      </c>
      <c r="AB7" s="26">
        <f t="shared" si="2"/>
        <v>7.080115566576401</v>
      </c>
      <c r="AC7" s="26">
        <f t="shared" si="2"/>
        <v>7.645617211788311</v>
      </c>
      <c r="AD7" s="26">
        <f t="shared" si="2"/>
        <v>7.1048483286429684</v>
      </c>
      <c r="AE7" s="26">
        <f t="shared" si="2"/>
        <v>100</v>
      </c>
    </row>
    <row r="8" spans="1:31" ht="23.25">
      <c r="A8" s="19">
        <v>2541</v>
      </c>
      <c r="B8" s="8">
        <f aca="true" t="shared" si="8" ref="B8:M8">SUM(B29,B50)</f>
        <v>1672.74</v>
      </c>
      <c r="C8" s="8">
        <f t="shared" si="8"/>
        <v>1708.46</v>
      </c>
      <c r="D8" s="8">
        <f t="shared" si="8"/>
        <v>1853.2400000000002</v>
      </c>
      <c r="E8" s="8">
        <f t="shared" si="8"/>
        <v>1705.59</v>
      </c>
      <c r="F8" s="8">
        <f t="shared" si="8"/>
        <v>1910.98</v>
      </c>
      <c r="G8" s="8">
        <f t="shared" si="8"/>
        <v>1604.0600000000002</v>
      </c>
      <c r="H8" s="8">
        <f t="shared" si="8"/>
        <v>1612.4299999999998</v>
      </c>
      <c r="I8" s="8">
        <f t="shared" si="8"/>
        <v>1608.36</v>
      </c>
      <c r="J8" s="8">
        <f t="shared" si="8"/>
        <v>1692.0400000000002</v>
      </c>
      <c r="K8" s="8">
        <f t="shared" si="8"/>
        <v>1608.03</v>
      </c>
      <c r="L8" s="8">
        <f t="shared" si="8"/>
        <v>1615.82</v>
      </c>
      <c r="M8" s="8">
        <f t="shared" si="8"/>
        <v>1665.6200000000001</v>
      </c>
      <c r="N8" s="22">
        <f t="shared" si="1"/>
        <v>20257.37</v>
      </c>
      <c r="O8" s="26">
        <f t="shared" si="4"/>
        <v>5234.4400000000005</v>
      </c>
      <c r="P8" s="27">
        <f t="shared" si="5"/>
        <v>25.83968205152002</v>
      </c>
      <c r="S8" s="26">
        <f t="shared" si="6"/>
        <v>8.257439144370666</v>
      </c>
      <c r="T8" s="26">
        <f t="shared" si="2"/>
        <v>8.433770030364258</v>
      </c>
      <c r="U8" s="26">
        <f t="shared" si="2"/>
        <v>9.148472876785092</v>
      </c>
      <c r="V8" s="26">
        <f t="shared" si="2"/>
        <v>8.41960234719512</v>
      </c>
      <c r="W8" s="26">
        <f t="shared" si="2"/>
        <v>9.43350494165827</v>
      </c>
      <c r="X8" s="26">
        <f t="shared" si="2"/>
        <v>7.918402043305722</v>
      </c>
      <c r="Y8" s="26">
        <f t="shared" si="2"/>
        <v>7.959720338819895</v>
      </c>
      <c r="Z8" s="26">
        <f t="shared" si="2"/>
        <v>7.939628885684568</v>
      </c>
      <c r="AA8" s="26">
        <f t="shared" si="2"/>
        <v>8.352713111326892</v>
      </c>
      <c r="AB8" s="26">
        <f t="shared" si="2"/>
        <v>7.937999848943866</v>
      </c>
      <c r="AC8" s="26">
        <f t="shared" si="2"/>
        <v>7.976454988974384</v>
      </c>
      <c r="AD8" s="26">
        <f t="shared" si="2"/>
        <v>8.222291442571272</v>
      </c>
      <c r="AE8" s="26">
        <f t="shared" si="2"/>
        <v>100</v>
      </c>
    </row>
    <row r="9" spans="1:31" ht="23.25">
      <c r="A9" s="19">
        <v>2542</v>
      </c>
      <c r="B9" s="8">
        <f aca="true" t="shared" si="9" ref="B9:M9">SUM(B30,B51)</f>
        <v>1752.28</v>
      </c>
      <c r="C9" s="8">
        <f t="shared" si="9"/>
        <v>1795.2</v>
      </c>
      <c r="D9" s="8">
        <f t="shared" si="9"/>
        <v>1877.31</v>
      </c>
      <c r="E9" s="8">
        <f t="shared" si="9"/>
        <v>1760.23</v>
      </c>
      <c r="F9" s="8">
        <f t="shared" si="9"/>
        <v>2169.31</v>
      </c>
      <c r="G9" s="8">
        <f t="shared" si="9"/>
        <v>1943.74</v>
      </c>
      <c r="H9" s="8">
        <f t="shared" si="9"/>
        <v>1722.3</v>
      </c>
      <c r="I9" s="8">
        <f t="shared" si="9"/>
        <v>2011.68</v>
      </c>
      <c r="J9" s="8">
        <f t="shared" si="9"/>
        <v>2127.26</v>
      </c>
      <c r="K9" s="8">
        <f t="shared" si="9"/>
        <v>2031.52</v>
      </c>
      <c r="L9" s="8">
        <f t="shared" si="9"/>
        <v>2008.6</v>
      </c>
      <c r="M9" s="8">
        <f t="shared" si="9"/>
        <v>1600.96</v>
      </c>
      <c r="N9" s="22">
        <f t="shared" si="1"/>
        <v>22800.389999999996</v>
      </c>
      <c r="O9" s="26">
        <f t="shared" si="4"/>
        <v>5424.79</v>
      </c>
      <c r="P9" s="39">
        <f t="shared" si="5"/>
        <v>23.792531618976696</v>
      </c>
      <c r="S9" s="26">
        <f t="shared" si="6"/>
        <v>7.685307137290197</v>
      </c>
      <c r="T9" s="26">
        <f t="shared" si="2"/>
        <v>7.873549531389596</v>
      </c>
      <c r="U9" s="26">
        <f t="shared" si="2"/>
        <v>8.233674950296905</v>
      </c>
      <c r="V9" s="26">
        <f t="shared" si="2"/>
        <v>7.720174961919512</v>
      </c>
      <c r="W9" s="26">
        <f t="shared" si="2"/>
        <v>9.514354798317049</v>
      </c>
      <c r="X9" s="26">
        <f t="shared" si="2"/>
        <v>8.525029615721486</v>
      </c>
      <c r="Y9" s="26">
        <f t="shared" si="2"/>
        <v>7.553818158373608</v>
      </c>
      <c r="Z9" s="26">
        <f t="shared" si="2"/>
        <v>8.823006974880695</v>
      </c>
      <c r="AA9" s="26">
        <f t="shared" si="2"/>
        <v>9.329928128422369</v>
      </c>
      <c r="AB9" s="26">
        <f t="shared" si="2"/>
        <v>8.910023030307817</v>
      </c>
      <c r="AC9" s="26">
        <f t="shared" si="2"/>
        <v>8.809498434018016</v>
      </c>
      <c r="AD9" s="26">
        <f t="shared" si="2"/>
        <v>7.021634279062772</v>
      </c>
      <c r="AE9" s="26">
        <f t="shared" si="2"/>
        <v>100</v>
      </c>
    </row>
    <row r="10" spans="1:31" ht="23.25">
      <c r="A10" s="19">
        <v>2543</v>
      </c>
      <c r="B10" s="8">
        <f aca="true" t="shared" si="10" ref="B10:M10">SUM(B31,B52)</f>
        <v>1764.6399999999999</v>
      </c>
      <c r="C10" s="8">
        <f t="shared" si="10"/>
        <v>1774.49</v>
      </c>
      <c r="D10" s="8">
        <f t="shared" si="10"/>
        <v>1047.75</v>
      </c>
      <c r="E10" s="8">
        <f t="shared" si="10"/>
        <v>379.77</v>
      </c>
      <c r="F10" s="8">
        <f t="shared" si="10"/>
        <v>297.63</v>
      </c>
      <c r="G10" s="8">
        <f t="shared" si="10"/>
        <v>413.77</v>
      </c>
      <c r="H10" s="8">
        <f t="shared" si="10"/>
        <v>392.65</v>
      </c>
      <c r="I10" s="8">
        <f t="shared" si="10"/>
        <v>507.91999999999996</v>
      </c>
      <c r="J10" s="8">
        <f t="shared" si="10"/>
        <v>410.52</v>
      </c>
      <c r="K10" s="8">
        <f t="shared" si="10"/>
        <v>411.08</v>
      </c>
      <c r="L10" s="8">
        <f t="shared" si="10"/>
        <v>318.18</v>
      </c>
      <c r="M10" s="8">
        <f t="shared" si="10"/>
        <v>557.26</v>
      </c>
      <c r="N10" s="22">
        <f t="shared" si="1"/>
        <v>8275.66</v>
      </c>
      <c r="O10" s="26">
        <f t="shared" si="4"/>
        <v>4586.88</v>
      </c>
      <c r="P10" s="39">
        <f t="shared" si="5"/>
        <v>55.42615332191028</v>
      </c>
      <c r="S10" s="26">
        <f t="shared" si="6"/>
        <v>21.32325397611792</v>
      </c>
      <c r="T10" s="26">
        <f t="shared" si="2"/>
        <v>21.442277715614225</v>
      </c>
      <c r="U10" s="26">
        <f t="shared" si="2"/>
        <v>12.660621630178136</v>
      </c>
      <c r="V10" s="26">
        <f t="shared" si="2"/>
        <v>4.588999548072299</v>
      </c>
      <c r="W10" s="26">
        <f t="shared" si="2"/>
        <v>3.596450313328484</v>
      </c>
      <c r="X10" s="26">
        <f t="shared" si="2"/>
        <v>4.999842912831122</v>
      </c>
      <c r="Y10" s="26">
        <f t="shared" si="2"/>
        <v>4.744636681545641</v>
      </c>
      <c r="Z10" s="26">
        <f t="shared" si="2"/>
        <v>6.137516524361803</v>
      </c>
      <c r="AA10" s="26">
        <f t="shared" si="2"/>
        <v>4.960571120611529</v>
      </c>
      <c r="AB10" s="26">
        <f t="shared" si="2"/>
        <v>4.967337952501674</v>
      </c>
      <c r="AC10" s="26">
        <f t="shared" si="2"/>
        <v>3.8447688764400665</v>
      </c>
      <c r="AD10" s="26">
        <f t="shared" si="2"/>
        <v>6.733722748397107</v>
      </c>
      <c r="AE10" s="26">
        <f t="shared" si="2"/>
        <v>100</v>
      </c>
    </row>
    <row r="11" spans="1:31" ht="23.25">
      <c r="A11" s="19">
        <v>2544</v>
      </c>
      <c r="B11" s="8">
        <f aca="true" t="shared" si="11" ref="B11:M11">SUM(B32,B53)</f>
        <v>390.59000000000003</v>
      </c>
      <c r="C11" s="8">
        <f t="shared" si="11"/>
        <v>841.88</v>
      </c>
      <c r="D11" s="8">
        <f t="shared" si="11"/>
        <v>1770.6399999999999</v>
      </c>
      <c r="E11" s="8">
        <f t="shared" si="11"/>
        <v>465.03</v>
      </c>
      <c r="F11" s="8">
        <f t="shared" si="11"/>
        <v>459.92</v>
      </c>
      <c r="G11" s="8">
        <f t="shared" si="11"/>
        <v>848.46</v>
      </c>
      <c r="H11" s="8">
        <f t="shared" si="11"/>
        <v>649.88</v>
      </c>
      <c r="I11" s="8">
        <f t="shared" si="11"/>
        <v>666.61</v>
      </c>
      <c r="J11" s="8">
        <f t="shared" si="11"/>
        <v>325.63</v>
      </c>
      <c r="K11" s="8">
        <f t="shared" si="11"/>
        <v>660.9200000000001</v>
      </c>
      <c r="L11" s="8">
        <f t="shared" si="11"/>
        <v>733.52</v>
      </c>
      <c r="M11" s="8">
        <f t="shared" si="11"/>
        <v>1119.8899999999999</v>
      </c>
      <c r="N11" s="22">
        <f t="shared" si="1"/>
        <v>8932.97</v>
      </c>
      <c r="O11" s="26">
        <f t="shared" si="4"/>
        <v>3003.1099999999997</v>
      </c>
      <c r="P11" s="46">
        <f t="shared" si="5"/>
        <v>33.61827029532171</v>
      </c>
      <c r="Q11" s="27"/>
      <c r="S11" s="26">
        <f t="shared" si="6"/>
        <v>4.372453954283962</v>
      </c>
      <c r="T11" s="26">
        <f t="shared" si="2"/>
        <v>9.424413157102286</v>
      </c>
      <c r="U11" s="26">
        <f t="shared" si="2"/>
        <v>19.821403183935466</v>
      </c>
      <c r="V11" s="26">
        <f t="shared" si="2"/>
        <v>5.2057714287633345</v>
      </c>
      <c r="W11" s="26">
        <f t="shared" si="2"/>
        <v>5.148567609652781</v>
      </c>
      <c r="X11" s="26">
        <f t="shared" si="2"/>
        <v>9.498072869381629</v>
      </c>
      <c r="Y11" s="26">
        <f t="shared" si="2"/>
        <v>7.27507200852572</v>
      </c>
      <c r="Z11" s="26">
        <f t="shared" si="2"/>
        <v>7.462355745065751</v>
      </c>
      <c r="AA11" s="26">
        <f t="shared" si="2"/>
        <v>3.6452601990155573</v>
      </c>
      <c r="AB11" s="26">
        <f t="shared" si="2"/>
        <v>7.398659124568873</v>
      </c>
      <c r="AC11" s="26">
        <f t="shared" si="2"/>
        <v>8.211378746374386</v>
      </c>
      <c r="AD11" s="26">
        <f t="shared" si="2"/>
        <v>12.536591973330259</v>
      </c>
      <c r="AE11" s="26">
        <f t="shared" si="2"/>
        <v>100</v>
      </c>
    </row>
    <row r="12" spans="1:31" ht="23.25">
      <c r="A12" s="19">
        <v>2545</v>
      </c>
      <c r="B12" s="8">
        <f aca="true" t="shared" si="12" ref="B12:M12">SUM(B33,B54)</f>
        <v>1812.5700000000002</v>
      </c>
      <c r="C12" s="8">
        <f t="shared" si="12"/>
        <v>2051.85</v>
      </c>
      <c r="D12" s="8">
        <f t="shared" si="12"/>
        <v>1890.8</v>
      </c>
      <c r="E12" s="8">
        <f t="shared" si="12"/>
        <v>1493.68</v>
      </c>
      <c r="F12" s="8">
        <f t="shared" si="12"/>
        <v>1357.69</v>
      </c>
      <c r="G12" s="8">
        <f t="shared" si="12"/>
        <v>2232.37</v>
      </c>
      <c r="H12" s="8">
        <f t="shared" si="12"/>
        <v>1811.7</v>
      </c>
      <c r="I12" s="8">
        <f t="shared" si="12"/>
        <v>1987.93</v>
      </c>
      <c r="J12" s="8">
        <f t="shared" si="12"/>
        <v>1543.9</v>
      </c>
      <c r="K12" s="8">
        <f t="shared" si="12"/>
        <v>2396.18</v>
      </c>
      <c r="L12" s="8">
        <f t="shared" si="12"/>
        <v>2104.41</v>
      </c>
      <c r="M12" s="8">
        <f t="shared" si="12"/>
        <v>1607.11</v>
      </c>
      <c r="N12" s="22">
        <f t="shared" si="1"/>
        <v>22290.19</v>
      </c>
      <c r="O12" s="26">
        <f t="shared" si="4"/>
        <v>5755.22</v>
      </c>
      <c r="P12" s="46">
        <f t="shared" si="5"/>
        <v>25.819519707997106</v>
      </c>
      <c r="Q12" s="27" t="s">
        <v>75</v>
      </c>
      <c r="S12" s="26">
        <f t="shared" si="6"/>
        <v>8.131693807903838</v>
      </c>
      <c r="T12" s="26">
        <f t="shared" si="2"/>
        <v>9.205170525688656</v>
      </c>
      <c r="U12" s="26">
        <f t="shared" si="2"/>
        <v>8.482655374404615</v>
      </c>
      <c r="V12" s="26">
        <f t="shared" si="2"/>
        <v>6.701064459298014</v>
      </c>
      <c r="W12" s="26">
        <f t="shared" si="2"/>
        <v>6.090975447046437</v>
      </c>
      <c r="X12" s="26">
        <f t="shared" si="2"/>
        <v>10.01503351922976</v>
      </c>
      <c r="Y12" s="26">
        <f t="shared" si="2"/>
        <v>8.127790745615</v>
      </c>
      <c r="Z12" s="26">
        <f t="shared" si="2"/>
        <v>8.918407604421498</v>
      </c>
      <c r="AA12" s="26">
        <f t="shared" si="2"/>
        <v>6.926365365212231</v>
      </c>
      <c r="AB12" s="26">
        <f t="shared" si="2"/>
        <v>10.749930799154246</v>
      </c>
      <c r="AC12" s="26">
        <f t="shared" si="2"/>
        <v>9.440969323276294</v>
      </c>
      <c r="AD12" s="26">
        <f t="shared" si="2"/>
        <v>7.209943028749419</v>
      </c>
      <c r="AE12" s="26">
        <f t="shared" si="2"/>
        <v>100</v>
      </c>
    </row>
    <row r="13" spans="1:31" ht="23.25">
      <c r="A13" s="19">
        <v>2546</v>
      </c>
      <c r="B13" s="8">
        <f aca="true" t="shared" si="13" ref="B13:M13">SUM(B34,B55)</f>
        <v>2557.7224949700003</v>
      </c>
      <c r="C13" s="8">
        <f t="shared" si="13"/>
        <v>2678.7707659899997</v>
      </c>
      <c r="D13" s="8">
        <f t="shared" si="13"/>
        <v>3114.05526309</v>
      </c>
      <c r="E13" s="8">
        <f t="shared" si="13"/>
        <v>1982.89715731</v>
      </c>
      <c r="F13" s="8">
        <f t="shared" si="13"/>
        <v>1414.26222024</v>
      </c>
      <c r="G13" s="8">
        <f t="shared" si="13"/>
        <v>2514.17864813</v>
      </c>
      <c r="H13" s="8">
        <f t="shared" si="13"/>
        <v>1827.85770952</v>
      </c>
      <c r="I13" s="8">
        <f t="shared" si="13"/>
        <v>2191.01899265</v>
      </c>
      <c r="J13" s="8">
        <f t="shared" si="13"/>
        <v>1910.59647479</v>
      </c>
      <c r="K13" s="8">
        <f t="shared" si="13"/>
        <v>1866.0162185600002</v>
      </c>
      <c r="L13" s="8">
        <f t="shared" si="13"/>
        <v>1819.41786713</v>
      </c>
      <c r="M13" s="8">
        <f t="shared" si="13"/>
        <v>1799.3582945100002</v>
      </c>
      <c r="N13" s="22">
        <f aca="true" t="shared" si="14" ref="N13:N18">SUM(B13:M13)</f>
        <v>25676.15210689</v>
      </c>
      <c r="O13" s="26">
        <f t="shared" si="4"/>
        <v>8350.54852405</v>
      </c>
      <c r="P13" s="26">
        <f t="shared" si="5"/>
        <v>32.52258550769838</v>
      </c>
      <c r="S13" s="26">
        <f t="shared" si="6"/>
        <v>9.961471190551388</v>
      </c>
      <c r="T13" s="26">
        <f t="shared" si="2"/>
        <v>10.432913603402325</v>
      </c>
      <c r="U13" s="26">
        <f t="shared" si="2"/>
        <v>12.12820071374467</v>
      </c>
      <c r="V13" s="26">
        <f t="shared" si="2"/>
        <v>7.7227193118937185</v>
      </c>
      <c r="W13" s="26">
        <f t="shared" si="2"/>
        <v>5.508076967111025</v>
      </c>
      <c r="X13" s="26">
        <f t="shared" si="2"/>
        <v>9.791882512860404</v>
      </c>
      <c r="Y13" s="26">
        <f t="shared" si="2"/>
        <v>7.118892667057804</v>
      </c>
      <c r="Z13" s="26">
        <f t="shared" si="2"/>
        <v>8.533284051008783</v>
      </c>
      <c r="AA13" s="26">
        <f t="shared" si="2"/>
        <v>7.441132405027722</v>
      </c>
      <c r="AB13" s="26">
        <f t="shared" si="2"/>
        <v>7.267507260401643</v>
      </c>
      <c r="AC13" s="26">
        <f t="shared" si="2"/>
        <v>7.08602231189374</v>
      </c>
      <c r="AD13" s="26">
        <f t="shared" si="2"/>
        <v>7.007897005046781</v>
      </c>
      <c r="AE13" s="26">
        <f t="shared" si="2"/>
        <v>100</v>
      </c>
    </row>
    <row r="14" spans="1:31" ht="23.25">
      <c r="A14" s="19">
        <v>2547</v>
      </c>
      <c r="B14" s="8">
        <f aca="true" t="shared" si="15" ref="B14:M14">SUM(B35,B56)</f>
        <v>1967.14984907</v>
      </c>
      <c r="C14" s="8">
        <f t="shared" si="15"/>
        <v>2428.3024466300003</v>
      </c>
      <c r="D14" s="8">
        <f t="shared" si="15"/>
        <v>3227.68166559</v>
      </c>
      <c r="E14" s="8">
        <f t="shared" si="15"/>
        <v>2219.83148028</v>
      </c>
      <c r="F14" s="8">
        <f t="shared" si="15"/>
        <v>2624.1441495199997</v>
      </c>
      <c r="G14" s="8">
        <f t="shared" si="15"/>
        <v>2599.72359834</v>
      </c>
      <c r="H14" s="8">
        <f t="shared" si="15"/>
        <v>2149.7562546199997</v>
      </c>
      <c r="I14" s="8">
        <f t="shared" si="15"/>
        <v>2224.89936846</v>
      </c>
      <c r="J14" s="8">
        <f t="shared" si="15"/>
        <v>1541.6041187300002</v>
      </c>
      <c r="K14" s="8">
        <f t="shared" si="15"/>
        <v>2173.00971638</v>
      </c>
      <c r="L14" s="8">
        <f t="shared" si="15"/>
        <v>1473.03150852</v>
      </c>
      <c r="M14" s="8">
        <f t="shared" si="15"/>
        <v>1552.33991536</v>
      </c>
      <c r="N14" s="22">
        <f t="shared" si="14"/>
        <v>26181.474071499997</v>
      </c>
      <c r="O14" s="27">
        <f>(N14-N13)*100/N13</f>
        <v>1.9680595538861823</v>
      </c>
      <c r="P14" s="26">
        <f>AVERAGE(P5:P8,P11:P13)</f>
        <v>30.42053484621868</v>
      </c>
      <c r="Q14" s="27">
        <f>+O14*100/P14</f>
        <v>6.4695100327298</v>
      </c>
      <c r="R14" s="26">
        <f>(Q14-N13)*100/N13</f>
        <v>-99.97480342846623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23.25">
      <c r="A15" s="19">
        <v>2548</v>
      </c>
      <c r="B15" s="8">
        <f aca="true" t="shared" si="16" ref="B15:M15">SUM(B36,B57)</f>
        <v>1952.1691905399998</v>
      </c>
      <c r="C15" s="8">
        <f t="shared" si="16"/>
        <v>3354.60734723</v>
      </c>
      <c r="D15" s="8">
        <f t="shared" si="16"/>
        <v>2469.20512127</v>
      </c>
      <c r="E15" s="8">
        <f t="shared" si="16"/>
        <v>2522.2145266400003</v>
      </c>
      <c r="F15" s="8">
        <f t="shared" si="16"/>
        <v>2219.54563795</v>
      </c>
      <c r="G15" s="8">
        <f t="shared" si="16"/>
        <v>2857.8492738200002</v>
      </c>
      <c r="H15" s="8">
        <f t="shared" si="16"/>
        <v>2623.95309354</v>
      </c>
      <c r="I15" s="8">
        <f t="shared" si="16"/>
        <v>1920.0172585</v>
      </c>
      <c r="J15" s="8">
        <f t="shared" si="16"/>
        <v>2332.52189601</v>
      </c>
      <c r="K15" s="8">
        <f t="shared" si="16"/>
        <v>2206.52963343</v>
      </c>
      <c r="L15" s="8">
        <f t="shared" si="16"/>
        <v>2397.52010669</v>
      </c>
      <c r="M15" s="8">
        <f t="shared" si="16"/>
        <v>1763.83373676</v>
      </c>
      <c r="N15" s="22">
        <f t="shared" si="14"/>
        <v>28619.96682238</v>
      </c>
      <c r="O15" s="27">
        <f aca="true" t="shared" si="17" ref="O15:O20">(N15-N14)*100/N14</f>
        <v>9.31381000252556</v>
      </c>
      <c r="P15" s="26"/>
      <c r="Q15" s="27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23.25">
      <c r="A16" s="19">
        <v>2549</v>
      </c>
      <c r="B16" s="8">
        <f aca="true" t="shared" si="18" ref="B16:M16">SUM(B37,B58)</f>
        <v>1615.00131676</v>
      </c>
      <c r="C16" s="8">
        <f t="shared" si="18"/>
        <v>2776.0474351499997</v>
      </c>
      <c r="D16" s="8">
        <f t="shared" si="18"/>
        <v>2781.48132971</v>
      </c>
      <c r="E16" s="8">
        <f t="shared" si="18"/>
        <v>2916.21621129</v>
      </c>
      <c r="F16" s="8">
        <f t="shared" si="18"/>
        <v>2812.20900254</v>
      </c>
      <c r="G16" s="8">
        <f t="shared" si="18"/>
        <v>2754.71830302</v>
      </c>
      <c r="H16" s="8">
        <f t="shared" si="18"/>
        <v>2487.33996505</v>
      </c>
      <c r="I16" s="8">
        <f t="shared" si="18"/>
        <v>2400.3057498</v>
      </c>
      <c r="J16" s="8">
        <f t="shared" si="18"/>
        <v>2380.0998680099997</v>
      </c>
      <c r="K16" s="8">
        <f t="shared" si="18"/>
        <v>2004.43745171</v>
      </c>
      <c r="L16" s="8">
        <f t="shared" si="18"/>
        <v>2033.9805017699998</v>
      </c>
      <c r="M16" s="8">
        <f t="shared" si="18"/>
        <v>2183.93159202</v>
      </c>
      <c r="N16" s="22">
        <f t="shared" si="14"/>
        <v>29145.768726829992</v>
      </c>
      <c r="O16" s="27">
        <f t="shared" si="17"/>
        <v>1.8371855834536828</v>
      </c>
      <c r="P16" s="26"/>
      <c r="Q16" s="27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23.25">
      <c r="A17" s="19">
        <v>2550</v>
      </c>
      <c r="B17" s="8">
        <f aca="true" t="shared" si="19" ref="B17:M17">SUM(B38,B59)</f>
        <v>3092.0470817099995</v>
      </c>
      <c r="C17" s="8">
        <f t="shared" si="19"/>
        <v>4089.61497725</v>
      </c>
      <c r="D17" s="8">
        <f t="shared" si="19"/>
        <v>2805.2751647</v>
      </c>
      <c r="E17" s="8">
        <f t="shared" si="19"/>
        <v>2974.63184355</v>
      </c>
      <c r="F17" s="8">
        <f t="shared" si="19"/>
        <v>2878.51018597</v>
      </c>
      <c r="G17" s="8">
        <f t="shared" si="19"/>
        <v>3017.7598618600005</v>
      </c>
      <c r="H17" s="8">
        <f t="shared" si="19"/>
        <v>2275.3040450999997</v>
      </c>
      <c r="I17" s="8">
        <f t="shared" si="19"/>
        <v>3107.14821263</v>
      </c>
      <c r="J17" s="8">
        <f t="shared" si="19"/>
        <v>1977.08131081</v>
      </c>
      <c r="K17" s="8">
        <f t="shared" si="19"/>
        <v>2346.36937751</v>
      </c>
      <c r="L17" s="8">
        <f t="shared" si="19"/>
        <v>2091.47584592</v>
      </c>
      <c r="M17" s="8">
        <f t="shared" si="19"/>
        <v>2643.00518371</v>
      </c>
      <c r="N17" s="22">
        <f t="shared" si="14"/>
        <v>33298.22309072</v>
      </c>
      <c r="O17" s="27">
        <f t="shared" si="17"/>
        <v>14.247194516669191</v>
      </c>
      <c r="P17" s="26">
        <f>SUM(H17:M17)</f>
        <v>14440.383975679999</v>
      </c>
      <c r="Q17" s="27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23.25">
      <c r="A18" s="19">
        <v>2551</v>
      </c>
      <c r="B18" s="8">
        <f aca="true" t="shared" si="20" ref="B18:M18">SUM(B39,B60)</f>
        <v>2708.76734046</v>
      </c>
      <c r="C18" s="8">
        <f t="shared" si="20"/>
        <v>2867.56726447</v>
      </c>
      <c r="D18" s="8">
        <f t="shared" si="20"/>
        <v>3119.96012281</v>
      </c>
      <c r="E18" s="8">
        <f t="shared" si="20"/>
        <v>3728.2945418500003</v>
      </c>
      <c r="F18" s="8">
        <f t="shared" si="20"/>
        <v>3378.65496032</v>
      </c>
      <c r="G18" s="8">
        <f t="shared" si="20"/>
        <v>3367.68517832</v>
      </c>
      <c r="H18" s="8">
        <f t="shared" si="20"/>
        <v>3172.69847806</v>
      </c>
      <c r="I18" s="8">
        <f t="shared" si="20"/>
        <v>2756.29814964</v>
      </c>
      <c r="J18" s="8">
        <f t="shared" si="20"/>
        <v>3087.6642237100004</v>
      </c>
      <c r="K18" s="8">
        <f t="shared" si="20"/>
        <v>3000.9490821900004</v>
      </c>
      <c r="L18" s="8">
        <f t="shared" si="20"/>
        <v>2923.48912063</v>
      </c>
      <c r="M18" s="8">
        <f t="shared" si="20"/>
        <v>2703.5272834899997</v>
      </c>
      <c r="N18" s="22">
        <f t="shared" si="14"/>
        <v>36815.55574595</v>
      </c>
      <c r="O18" s="27">
        <f t="shared" si="17"/>
        <v>10.563124181272773</v>
      </c>
      <c r="P18" s="26">
        <f>SUM(H18:M18)</f>
        <v>17644.62633772</v>
      </c>
      <c r="Q18" s="27">
        <f>(P18-P17)/P17</f>
        <v>0.22189454016156895</v>
      </c>
      <c r="R18" s="26">
        <f>(P18-P17)*100/P17</f>
        <v>22.189454016156898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23.25">
      <c r="A19" s="19">
        <v>2552</v>
      </c>
      <c r="B19" s="8">
        <f aca="true" t="shared" si="21" ref="B19:M19">SUM(B40,B61)</f>
        <v>3121.32349586</v>
      </c>
      <c r="C19" s="8">
        <f t="shared" si="21"/>
        <v>2873.11557318</v>
      </c>
      <c r="D19" s="8">
        <f t="shared" si="21"/>
        <v>2720.3630479000003</v>
      </c>
      <c r="E19" s="8">
        <f t="shared" si="21"/>
        <v>3313.9198858</v>
      </c>
      <c r="F19" s="8">
        <f t="shared" si="21"/>
        <v>3405.8324825100003</v>
      </c>
      <c r="G19" s="8">
        <f t="shared" si="21"/>
        <v>5325.292466939999</v>
      </c>
      <c r="H19" s="8">
        <f t="shared" si="21"/>
        <v>3358.7819867000003</v>
      </c>
      <c r="I19" s="8">
        <f t="shared" si="21"/>
        <v>3470.5441087199997</v>
      </c>
      <c r="J19" s="8">
        <f t="shared" si="21"/>
        <v>2002.83471401</v>
      </c>
      <c r="K19" s="8">
        <f t="shared" si="21"/>
        <v>2794.1658034</v>
      </c>
      <c r="L19" s="8">
        <f t="shared" si="21"/>
        <v>2714.9350355499996</v>
      </c>
      <c r="M19" s="8">
        <f t="shared" si="21"/>
        <v>2880.60986979</v>
      </c>
      <c r="N19" s="22">
        <f>SUM(B19:M19)</f>
        <v>37981.71847036</v>
      </c>
      <c r="O19" s="27">
        <f t="shared" si="17"/>
        <v>3.1675814768551716</v>
      </c>
      <c r="P19" s="26">
        <f>SUM(H19:M19)</f>
        <v>17221.87151817</v>
      </c>
      <c r="Q19" s="27">
        <f>(P19-P18)/P18</f>
        <v>-0.023959409026772824</v>
      </c>
      <c r="R19" s="26">
        <f>(P19-P18)*100/P18</f>
        <v>-2.3959409026772827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68" customFormat="1" ht="23.25">
      <c r="A20" s="19">
        <v>2553</v>
      </c>
      <c r="B20" s="8">
        <f aca="true" t="shared" si="22" ref="B20:M20">SUM(B41,B62)</f>
        <v>3083.7232819600003</v>
      </c>
      <c r="C20" s="8">
        <f t="shared" si="22"/>
        <v>3888.65985748</v>
      </c>
      <c r="D20" s="8">
        <f t="shared" si="22"/>
        <v>3237.7358802299996</v>
      </c>
      <c r="E20" s="8">
        <f t="shared" si="22"/>
        <v>4197.6858577600005</v>
      </c>
      <c r="F20" s="8">
        <f t="shared" si="22"/>
        <v>3882.81379911</v>
      </c>
      <c r="G20" s="8">
        <f t="shared" si="22"/>
        <v>4527.70061678</v>
      </c>
      <c r="H20" s="8">
        <f t="shared" si="22"/>
        <v>3628.8989610800004</v>
      </c>
      <c r="I20" s="8">
        <f t="shared" si="22"/>
        <v>3202.62960262</v>
      </c>
      <c r="J20" s="8">
        <f t="shared" si="22"/>
        <v>2777.11365576</v>
      </c>
      <c r="K20" s="8">
        <f t="shared" si="22"/>
        <v>3101.04823555</v>
      </c>
      <c r="L20" s="8">
        <f t="shared" si="22"/>
        <v>3303.30109501</v>
      </c>
      <c r="M20" s="8">
        <f t="shared" si="22"/>
        <v>3545.8070084</v>
      </c>
      <c r="N20" s="22">
        <f>SUM(B20:M20)</f>
        <v>42377.117851740004</v>
      </c>
      <c r="O20" s="27">
        <f t="shared" si="17"/>
        <v>11.572407880412431</v>
      </c>
      <c r="P20" s="26">
        <f>SUM(H20:M20)</f>
        <v>19558.79855842</v>
      </c>
      <c r="Q20" s="27">
        <f>(P20-P19)/P19</f>
        <v>0.13569530104695166</v>
      </c>
      <c r="R20" s="26">
        <f>(P20-P19)*100/P19</f>
        <v>13.569530104695167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s="68" customFormat="1" ht="23.25">
      <c r="A21" s="19">
        <v>2554</v>
      </c>
      <c r="B21" s="8">
        <f aca="true" t="shared" si="23" ref="B21:M21">SUM(B42,B63)</f>
        <v>3583.62934582</v>
      </c>
      <c r="C21" s="8">
        <f t="shared" si="23"/>
        <v>4085.4555660799997</v>
      </c>
      <c r="D21" s="8">
        <f t="shared" si="23"/>
        <v>4523.727666870001</v>
      </c>
      <c r="E21" s="8">
        <f t="shared" si="23"/>
        <v>5166.90904006</v>
      </c>
      <c r="F21" s="8">
        <f t="shared" si="23"/>
        <v>4556.39766052</v>
      </c>
      <c r="G21" s="8">
        <f t="shared" si="23"/>
        <v>5776.71831084</v>
      </c>
      <c r="H21" s="8">
        <f t="shared" si="23"/>
        <v>4100.8989151900005</v>
      </c>
      <c r="I21" s="8">
        <f t="shared" si="23"/>
        <v>3610.0210521</v>
      </c>
      <c r="J21" s="8">
        <f t="shared" si="23"/>
        <v>2884.7679717500005</v>
      </c>
      <c r="K21" s="8">
        <f t="shared" si="23"/>
        <v>2801.9936597899996</v>
      </c>
      <c r="L21" s="8">
        <f t="shared" si="23"/>
        <v>3478.36795881</v>
      </c>
      <c r="M21" s="8">
        <f t="shared" si="23"/>
        <v>4056.2711685100003</v>
      </c>
      <c r="N21" s="22">
        <f>SUM(B21:M21)</f>
        <v>48625.15831634</v>
      </c>
      <c r="O21" s="27">
        <f>AVERAGE(O14:O20)</f>
        <v>7.52419474215357</v>
      </c>
      <c r="P21" s="58">
        <f>P20*1.11</f>
        <v>21710.2663998462</v>
      </c>
      <c r="Q21" s="67">
        <f>AVERAGE(Q18:Q20)</f>
        <v>0.1112101440605826</v>
      </c>
      <c r="R21" s="26">
        <f>(P21-P20)*100/P20</f>
        <v>11.000000000000009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s="68" customFormat="1" ht="23.25">
      <c r="A22" s="19">
        <v>2555</v>
      </c>
      <c r="B22" s="8">
        <f aca="true" t="shared" si="24" ref="B22:M22">SUM(B43,B64)</f>
        <v>4117.07107096</v>
      </c>
      <c r="C22" s="8">
        <f t="shared" si="24"/>
        <v>3264.26085196</v>
      </c>
      <c r="D22" s="8">
        <f t="shared" si="24"/>
        <v>5940.94893716</v>
      </c>
      <c r="E22" s="8">
        <f t="shared" si="24"/>
        <v>4715.19585399</v>
      </c>
      <c r="F22" s="8">
        <f t="shared" si="24"/>
        <v>4630.502881429999</v>
      </c>
      <c r="G22" s="8">
        <f t="shared" si="24"/>
        <v>5812.427458720001</v>
      </c>
      <c r="H22" s="8">
        <f t="shared" si="24"/>
        <v>4410.54052906</v>
      </c>
      <c r="I22" s="8">
        <f t="shared" si="24"/>
        <v>3629.29100899</v>
      </c>
      <c r="J22" s="8">
        <f t="shared" si="24"/>
        <v>3851.72392356</v>
      </c>
      <c r="K22" s="8">
        <f t="shared" si="24"/>
        <v>4324.50859234</v>
      </c>
      <c r="L22" s="8">
        <f t="shared" si="24"/>
        <v>4755.65087525</v>
      </c>
      <c r="M22" s="8">
        <f t="shared" si="24"/>
        <v>4047.59014871</v>
      </c>
      <c r="N22" s="22">
        <f>SUM(B22:M22)</f>
        <v>53499.71213213001</v>
      </c>
      <c r="O22" s="67">
        <f>AVERAGE(O15:O21)</f>
        <v>8.317928340477483</v>
      </c>
      <c r="P22" s="58">
        <f>P21*1.11</f>
        <v>24098.395703829287</v>
      </c>
      <c r="Q22" s="67">
        <f>AVERAGE(Q19:Q21)</f>
        <v>0.07431534536025382</v>
      </c>
      <c r="R22" s="58">
        <f>(P22-P21)*100/P21</f>
        <v>11.000000000000014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ht="23.25">
      <c r="A23" s="20">
        <v>2556</v>
      </c>
      <c r="B23" s="9">
        <f>SUM(B44,B65)</f>
        <v>4030.6583899</v>
      </c>
      <c r="C23" s="9">
        <f aca="true" t="shared" si="25" ref="C23:M23">SUM(C44,C65)</f>
        <v>4986.56164067</v>
      </c>
      <c r="D23" s="9">
        <f t="shared" si="25"/>
        <v>3991.53301544</v>
      </c>
      <c r="E23" s="9">
        <f t="shared" si="25"/>
        <v>5391.929277550001</v>
      </c>
      <c r="F23" s="9">
        <f t="shared" si="25"/>
        <v>4568.4554855</v>
      </c>
      <c r="G23" s="9">
        <f t="shared" si="25"/>
        <v>4636.76589216</v>
      </c>
      <c r="H23" s="9">
        <f t="shared" si="25"/>
        <v>4729.56991608</v>
      </c>
      <c r="I23" s="9">
        <f t="shared" si="25"/>
        <v>4221.30704346</v>
      </c>
      <c r="J23" s="9">
        <f t="shared" si="25"/>
        <v>3932.2028616199996</v>
      </c>
      <c r="K23" s="9">
        <f t="shared" si="25"/>
        <v>4136.99772434</v>
      </c>
      <c r="L23" s="9">
        <f t="shared" si="25"/>
        <v>0</v>
      </c>
      <c r="M23" s="9">
        <f t="shared" si="25"/>
        <v>0</v>
      </c>
      <c r="N23" s="23">
        <f>SUM(B23:M23)</f>
        <v>44625.981246719995</v>
      </c>
      <c r="O23" s="27"/>
      <c r="P23" s="26"/>
      <c r="Q23" s="27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2:17" ht="23.25">
      <c r="B24" s="2"/>
      <c r="C24" s="2"/>
      <c r="D24" s="2"/>
      <c r="E24" s="2"/>
      <c r="F24" s="2"/>
      <c r="G24" s="11"/>
      <c r="H24" s="2"/>
      <c r="I24" s="2"/>
      <c r="J24" s="2"/>
      <c r="K24" s="2"/>
      <c r="L24" s="2"/>
      <c r="M24" s="2"/>
      <c r="N24" s="32"/>
      <c r="O24" s="26">
        <f>O19-O18</f>
        <v>-7.395542704417601</v>
      </c>
      <c r="P24">
        <f>O24*100/O18</f>
        <v>-70.01283500509314</v>
      </c>
      <c r="Q24" s="26"/>
    </row>
    <row r="25" spans="1:31" ht="23.25">
      <c r="A25" s="2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1"/>
      <c r="O25" s="26">
        <f>P21/6</f>
        <v>3618.3777333077</v>
      </c>
      <c r="S25" s="26">
        <f>AVERAGE(S5:S9,S12)</f>
        <v>7.883484440480981</v>
      </c>
      <c r="T25" s="26">
        <f>AVERAGE(T5:T9,T11:T12)</f>
        <v>8.443279392111053</v>
      </c>
      <c r="U25" s="26">
        <f>AVERAGE(U12:U13,U8:U10)</f>
        <v>10.130725109081883</v>
      </c>
      <c r="V25" s="26">
        <f>AVERAGE(V5:V9,V12:V13)</f>
        <v>7.770795932384673</v>
      </c>
      <c r="W25" s="26">
        <f>AVERAGE(W5:W9,W12:W13)</f>
        <v>7.5387537790945185</v>
      </c>
      <c r="X25" s="26">
        <f>AVERAGE(X5:X9,X11:X13)</f>
        <v>8.539633463262266</v>
      </c>
      <c r="Y25" s="26">
        <f>AVERAGE(Y5:Y9,Y11:Y13)</f>
        <v>7.51627036612635</v>
      </c>
      <c r="Z25" s="26">
        <f>AVERAGE(Z5:Z9,Z11:Z13)</f>
        <v>7.991145479172459</v>
      </c>
      <c r="AA25" s="26">
        <f>AVERAGE(AA5:AA9,AA12:AA13)</f>
        <v>7.8840730694620245</v>
      </c>
      <c r="AB25" s="26">
        <f>AVERAGE(AB5:AB9,AB12:AB13)</f>
        <v>8.21564021504658</v>
      </c>
      <c r="AC25" s="26">
        <f>AVERAGE(AC5:AC9,AC12:AC13)</f>
        <v>8.09452416406607</v>
      </c>
      <c r="AD25" s="26">
        <f>AVERAGE(AD5:AD9,AD12:AD13)</f>
        <v>7.459227255274532</v>
      </c>
      <c r="AE25" s="26">
        <f>SUM(S25:AD25)</f>
        <v>97.46755266556339</v>
      </c>
    </row>
    <row r="26" spans="1:14" ht="23.25">
      <c r="A26" s="14">
        <v>2538</v>
      </c>
      <c r="B26" s="6">
        <f>'[1]st-detail'!B30</f>
        <v>1338.83</v>
      </c>
      <c r="C26" s="6">
        <f>'[1]st-detail'!C30</f>
        <v>1317.75</v>
      </c>
      <c r="D26" s="6">
        <f>'[1]st-detail'!D30</f>
        <v>2763.65</v>
      </c>
      <c r="E26" s="6">
        <f>'[1]st-detail'!E30</f>
        <v>1490.29</v>
      </c>
      <c r="F26" s="6">
        <f>'[1]st-detail'!F30</f>
        <v>1433.55</v>
      </c>
      <c r="G26" s="6">
        <f>'[1]st-detail'!G30</f>
        <v>1386.9</v>
      </c>
      <c r="H26" s="6">
        <f>'[1]st-detail'!H30</f>
        <v>1392.56</v>
      </c>
      <c r="I26" s="6">
        <f>'[1]st-detail'!I30</f>
        <v>1409.81</v>
      </c>
      <c r="J26" s="6">
        <f>'[1]st-detail'!J30</f>
        <v>1406.47</v>
      </c>
      <c r="K26" s="6">
        <f>'[1]st-detail'!K30</f>
        <v>1373.36</v>
      </c>
      <c r="L26" s="6">
        <f>'[1]st-detail'!L30</f>
        <v>1441.51</v>
      </c>
      <c r="M26" s="6">
        <f>'[1]st-detail'!M30</f>
        <v>1447.88</v>
      </c>
      <c r="N26" s="21">
        <f aca="true" t="shared" si="26" ref="N26:N38">SUM(B26:M26)</f>
        <v>18202.559999999998</v>
      </c>
    </row>
    <row r="27" spans="1:31" ht="23.25">
      <c r="A27" s="19">
        <v>2539</v>
      </c>
      <c r="B27" s="8">
        <f>'[2]st-detail'!B30</f>
        <v>1487.56</v>
      </c>
      <c r="C27" s="8">
        <f>'[2]st-detail'!C30</f>
        <v>1447.96</v>
      </c>
      <c r="D27" s="8">
        <f>'[2]st-detail'!D30</f>
        <v>3280.26</v>
      </c>
      <c r="E27" s="8">
        <f>'[2]st-detail'!E30</f>
        <v>1501.88</v>
      </c>
      <c r="F27" s="8">
        <f>'[2]st-detail'!F30</f>
        <v>1426.76</v>
      </c>
      <c r="G27" s="8">
        <f>'[2]st-detail'!G30</f>
        <v>1434.55</v>
      </c>
      <c r="H27" s="8">
        <f>'[2]st-detail'!H30</f>
        <v>1451.01</v>
      </c>
      <c r="I27" s="8">
        <f>'[2]st-detail'!I30</f>
        <v>1442.52</v>
      </c>
      <c r="J27" s="8">
        <f>'[2]st-detail'!J30</f>
        <v>1470.93</v>
      </c>
      <c r="K27" s="8">
        <f>'[2]st-detail'!K30</f>
        <v>1528.21</v>
      </c>
      <c r="L27" s="8">
        <f>'[2]st-detail'!L30</f>
        <v>1500.85</v>
      </c>
      <c r="M27" s="8">
        <f>'[2]st-detail'!M30</f>
        <v>1557.4</v>
      </c>
      <c r="N27" s="22">
        <f t="shared" si="26"/>
        <v>19529.89</v>
      </c>
      <c r="S27" s="26">
        <f>+S25/$AE$25*3090</f>
        <v>249.92898923677333</v>
      </c>
      <c r="T27" s="26">
        <f aca="true" t="shared" si="27" ref="T27:AD27">+T25/$AE$25*3090</f>
        <v>267.6760892021557</v>
      </c>
      <c r="U27" s="26">
        <f t="shared" si="27"/>
        <v>321.1729414657102</v>
      </c>
      <c r="V27" s="26">
        <f t="shared" si="27"/>
        <v>246.3564414452803</v>
      </c>
      <c r="W27" s="26">
        <f t="shared" si="27"/>
        <v>239.00004196609333</v>
      </c>
      <c r="X27" s="26">
        <f t="shared" si="27"/>
        <v>270.7307886556123</v>
      </c>
      <c r="Y27" s="26">
        <f t="shared" si="27"/>
        <v>238.2872535132015</v>
      </c>
      <c r="Z27" s="26">
        <f t="shared" si="27"/>
        <v>253.34215187868512</v>
      </c>
      <c r="AA27" s="26">
        <f t="shared" si="27"/>
        <v>249.9476504578842</v>
      </c>
      <c r="AB27" s="26">
        <f t="shared" si="27"/>
        <v>260.45927665385267</v>
      </c>
      <c r="AC27" s="26">
        <f t="shared" si="27"/>
        <v>256.6195516654361</v>
      </c>
      <c r="AD27" s="26">
        <f t="shared" si="27"/>
        <v>236.4788238593153</v>
      </c>
      <c r="AE27" s="26">
        <f>SUM(S27:AD27)</f>
        <v>3090</v>
      </c>
    </row>
    <row r="28" spans="1:31" ht="23.25">
      <c r="A28" s="19">
        <v>2540</v>
      </c>
      <c r="B28" s="8">
        <f>'[3]st-detail'!B32</f>
        <v>1571.73</v>
      </c>
      <c r="C28" s="8">
        <f>'[3]st-detail'!C32</f>
        <v>1579.92</v>
      </c>
      <c r="D28" s="8">
        <f>'[3]st-detail'!D32</f>
        <v>3212.55</v>
      </c>
      <c r="E28" s="8">
        <f>'[3]st-detail'!E32</f>
        <v>1519.67</v>
      </c>
      <c r="F28" s="8">
        <f>'[3]st-detail'!F32</f>
        <v>1505.38</v>
      </c>
      <c r="G28" s="8">
        <f>'[3]st-detail'!G32</f>
        <v>1510.67</v>
      </c>
      <c r="H28" s="8">
        <f>'[3]st-detail'!H32</f>
        <v>1489.46</v>
      </c>
      <c r="I28" s="8">
        <f>'[3]st-detail'!I32</f>
        <v>1485.63</v>
      </c>
      <c r="J28" s="8">
        <f>'[3]st-detail'!J32</f>
        <v>1501.71</v>
      </c>
      <c r="K28" s="8">
        <f>'[3]st-detail'!K32</f>
        <v>1490.67</v>
      </c>
      <c r="L28" s="8">
        <f>'[3]st-detail'!L32</f>
        <v>1482.589</v>
      </c>
      <c r="M28" s="8">
        <f>'[3]st-detail'!M32</f>
        <v>1497.59</v>
      </c>
      <c r="N28" s="22">
        <f t="shared" si="26"/>
        <v>19847.569</v>
      </c>
      <c r="S28" s="26">
        <f>S$25/$AE$25*3180</f>
        <v>257.2084743601745</v>
      </c>
      <c r="T28" s="26">
        <f aca="true" t="shared" si="28" ref="T28:AD28">T$25/$AE$25*3180</f>
        <v>275.47248014979135</v>
      </c>
      <c r="U28" s="26">
        <f t="shared" si="28"/>
        <v>330.5274931588862</v>
      </c>
      <c r="V28" s="26">
        <f t="shared" si="28"/>
        <v>253.53187177863796</v>
      </c>
      <c r="W28" s="26">
        <f t="shared" si="28"/>
        <v>245.9612082369504</v>
      </c>
      <c r="X28" s="26">
        <f t="shared" si="28"/>
        <v>278.61615143198935</v>
      </c>
      <c r="Y28" s="26">
        <f t="shared" si="28"/>
        <v>245.2276589553336</v>
      </c>
      <c r="Z28" s="26">
        <f t="shared" si="28"/>
        <v>260.72104950621963</v>
      </c>
      <c r="AA28" s="26">
        <f t="shared" si="28"/>
        <v>257.2276791119973</v>
      </c>
      <c r="AB28" s="26">
        <f t="shared" si="28"/>
        <v>268.04546917775133</v>
      </c>
      <c r="AC28" s="26">
        <f t="shared" si="28"/>
        <v>264.09390753918666</v>
      </c>
      <c r="AD28" s="26">
        <f t="shared" si="28"/>
        <v>243.36655659308175</v>
      </c>
      <c r="AE28" s="26">
        <f aca="true" t="shared" si="29" ref="AE28:AE34">SUM(S28:AD28)</f>
        <v>3180</v>
      </c>
    </row>
    <row r="29" spans="1:31" ht="23.25">
      <c r="A29" s="19">
        <v>2541</v>
      </c>
      <c r="B29" s="8">
        <f>'[4]st-detail'!B31</f>
        <v>1494.33</v>
      </c>
      <c r="C29" s="8">
        <f>'[4]st-detail'!C31</f>
        <v>1455.23</v>
      </c>
      <c r="D29" s="8">
        <f>'[4]st-detail'!D31</f>
        <v>1466.13</v>
      </c>
      <c r="E29" s="8">
        <f>'[4]st-detail'!E31</f>
        <v>1530.59</v>
      </c>
      <c r="F29" s="8">
        <f>'[4]st-detail'!F31</f>
        <v>1523.68</v>
      </c>
      <c r="G29" s="8">
        <f>'[4]st-detail'!G31</f>
        <v>1520.9</v>
      </c>
      <c r="H29" s="8">
        <f>'[4]st-detail'!H31</f>
        <v>1536.33</v>
      </c>
      <c r="I29" s="8">
        <f>'[4]st-detail'!I31</f>
        <v>1515.55</v>
      </c>
      <c r="J29" s="8">
        <f>'[4]st-detail'!J31</f>
        <v>1518.89</v>
      </c>
      <c r="K29" s="8">
        <f>'[4]st-detail'!K31</f>
        <v>1519.35</v>
      </c>
      <c r="L29" s="8">
        <f>'[4]st-detail'!L31</f>
        <v>1537.46</v>
      </c>
      <c r="M29" s="8">
        <f>'[4]st-detail'!M31</f>
        <v>1540.23</v>
      </c>
      <c r="N29" s="22">
        <f t="shared" si="26"/>
        <v>18158.67</v>
      </c>
      <c r="S29" s="26">
        <f>S$25/$AE$25*3280</f>
        <v>265.29679116395357</v>
      </c>
      <c r="T29" s="26">
        <f aca="true" t="shared" si="30" ref="T29:AD29">T$25/$AE$25*3280</f>
        <v>284.13513675827534</v>
      </c>
      <c r="U29" s="26">
        <f t="shared" si="30"/>
        <v>340.9214394846374</v>
      </c>
      <c r="V29" s="26">
        <f t="shared" si="30"/>
        <v>261.50457214903537</v>
      </c>
      <c r="W29" s="26">
        <f t="shared" si="30"/>
        <v>253.69583742679163</v>
      </c>
      <c r="X29" s="26">
        <f t="shared" si="30"/>
        <v>287.3776656279639</v>
      </c>
      <c r="Y29" s="26">
        <f t="shared" si="30"/>
        <v>252.93922055770258</v>
      </c>
      <c r="Z29" s="26">
        <f t="shared" si="30"/>
        <v>268.91982464792466</v>
      </c>
      <c r="AA29" s="26">
        <f t="shared" si="30"/>
        <v>265.31659983878967</v>
      </c>
      <c r="AB29" s="26">
        <f t="shared" si="30"/>
        <v>276.4745719820831</v>
      </c>
      <c r="AC29" s="26">
        <f t="shared" si="30"/>
        <v>272.3987473989095</v>
      </c>
      <c r="AD29" s="26">
        <f t="shared" si="30"/>
        <v>251.01959296393338</v>
      </c>
      <c r="AE29" s="26">
        <f t="shared" si="29"/>
        <v>3280</v>
      </c>
    </row>
    <row r="30" spans="1:31" ht="23.25">
      <c r="A30" s="19">
        <v>2542</v>
      </c>
      <c r="B30" s="8">
        <f>'[5]st-detail'!B32</f>
        <v>1549.46</v>
      </c>
      <c r="C30" s="8">
        <f>'[5]st-detail'!C32</f>
        <v>1562.7</v>
      </c>
      <c r="D30" s="8">
        <f>'[5]st-detail'!D32</f>
        <v>1582.57</v>
      </c>
      <c r="E30" s="8">
        <f>'[5]st-detail'!E32</f>
        <v>1595.82</v>
      </c>
      <c r="F30" s="8">
        <f>'[5]st-detail'!F32</f>
        <v>2006.61</v>
      </c>
      <c r="G30" s="8">
        <f>'[5]st-detail'!G32</f>
        <v>1712.69</v>
      </c>
      <c r="H30" s="8">
        <f>'[5]st-detail'!H32</f>
        <v>1567.78</v>
      </c>
      <c r="I30" s="8">
        <f>'[5]st-detail'!I32</f>
        <v>1798.67</v>
      </c>
      <c r="J30" s="8">
        <f>'[5]st-detail'!J32</f>
        <v>1946.67</v>
      </c>
      <c r="K30" s="8">
        <f>'[5]st-detail'!K32</f>
        <v>1887.88</v>
      </c>
      <c r="L30" s="8">
        <f>'[5]st-detail'!L32</f>
        <v>1834.1</v>
      </c>
      <c r="M30" s="8">
        <f>'[5]st-detail'!M32</f>
        <v>1390.51</v>
      </c>
      <c r="N30" s="22">
        <f t="shared" si="26"/>
        <v>20435.46</v>
      </c>
      <c r="S30" s="26">
        <f>S$25/$AE$25*3380</f>
        <v>273.3851079677326</v>
      </c>
      <c r="T30" s="26">
        <f aca="true" t="shared" si="31" ref="T30:AD30">T$25/$AE$25*3380</f>
        <v>292.7977933667593</v>
      </c>
      <c r="U30" s="26">
        <f t="shared" si="31"/>
        <v>351.31538581038853</v>
      </c>
      <c r="V30" s="26">
        <f t="shared" si="31"/>
        <v>269.4772725194328</v>
      </c>
      <c r="W30" s="26">
        <f t="shared" si="31"/>
        <v>261.4304666166328</v>
      </c>
      <c r="X30" s="26">
        <f t="shared" si="31"/>
        <v>296.1391798239384</v>
      </c>
      <c r="Y30" s="26">
        <f t="shared" si="31"/>
        <v>260.65078216007157</v>
      </c>
      <c r="Z30" s="26">
        <f t="shared" si="31"/>
        <v>277.1185997896297</v>
      </c>
      <c r="AA30" s="26">
        <f t="shared" si="31"/>
        <v>273.40552056558204</v>
      </c>
      <c r="AB30" s="26">
        <f t="shared" si="31"/>
        <v>284.9036747864149</v>
      </c>
      <c r="AC30" s="26">
        <f t="shared" si="31"/>
        <v>280.70358725863235</v>
      </c>
      <c r="AD30" s="26">
        <f t="shared" si="31"/>
        <v>258.67262933478503</v>
      </c>
      <c r="AE30" s="26">
        <f t="shared" si="29"/>
        <v>3380</v>
      </c>
    </row>
    <row r="31" spans="1:31" ht="23.25">
      <c r="A31" s="19">
        <v>2543</v>
      </c>
      <c r="B31" s="8">
        <f>'[6]st-detail'!B32</f>
        <v>1508.24</v>
      </c>
      <c r="C31" s="8">
        <f>'[6]st-detail'!C32</f>
        <v>1457.17</v>
      </c>
      <c r="D31" s="8">
        <f>'[6]st-detail'!D32</f>
        <v>620.37</v>
      </c>
      <c r="E31" s="8">
        <f>'[6]st-detail'!E32</f>
        <v>128.09</v>
      </c>
      <c r="F31" s="8">
        <f>'[6]st-detail'!F32</f>
        <v>101.49</v>
      </c>
      <c r="G31" s="8">
        <f>'[6]st-detail'!G32</f>
        <v>130.49</v>
      </c>
      <c r="H31" s="8">
        <f>'[6]st-detail'!H32</f>
        <v>169.91</v>
      </c>
      <c r="I31" s="8">
        <f>'[6]st-detail'!I32</f>
        <v>264.39</v>
      </c>
      <c r="J31" s="8">
        <f>'[6]st-detail'!J32</f>
        <v>199.34</v>
      </c>
      <c r="K31" s="8">
        <f>'[6]st-detail'!K32</f>
        <v>215.63</v>
      </c>
      <c r="L31" s="8">
        <f>'[6]st-detail'!L32</f>
        <v>114.48</v>
      </c>
      <c r="M31" s="8">
        <f>'[6]st-detail'!M32</f>
        <v>331.91</v>
      </c>
      <c r="N31" s="22">
        <f t="shared" si="26"/>
        <v>5241.509999999999</v>
      </c>
      <c r="U31" s="26">
        <f>SUM(S27:U27)</f>
        <v>838.7780199046392</v>
      </c>
      <c r="X31" s="26">
        <f>SUM(V27:X27)</f>
        <v>756.0872720669859</v>
      </c>
      <c r="AA31" s="26">
        <f>SUM(Y27:AA27)</f>
        <v>741.5770558497709</v>
      </c>
      <c r="AD31" s="26">
        <f>SUM(AB27:AD27)</f>
        <v>753.557652178604</v>
      </c>
      <c r="AE31" s="26">
        <f t="shared" si="29"/>
        <v>3090</v>
      </c>
    </row>
    <row r="32" spans="1:31" ht="23.25">
      <c r="A32" s="19">
        <v>2544</v>
      </c>
      <c r="B32" s="8">
        <f>'[8]st-detail'!B32</f>
        <v>88.67</v>
      </c>
      <c r="C32" s="8">
        <f>'[8]st-detail'!C32</f>
        <v>479.28</v>
      </c>
      <c r="D32" s="8">
        <f>'[8]st-detail'!D32</f>
        <v>1141.71</v>
      </c>
      <c r="E32" s="8">
        <f>'[8]st-detail'!E32</f>
        <v>128.22</v>
      </c>
      <c r="F32" s="8">
        <f>'[8]st-detail'!F32</f>
        <v>153.44</v>
      </c>
      <c r="G32" s="8">
        <f>'[8]st-detail'!G32</f>
        <v>330.97</v>
      </c>
      <c r="H32" s="8">
        <f>'[8]st-detail'!H32</f>
        <v>121.52</v>
      </c>
      <c r="I32" s="8">
        <f>'[8]st-detail'!I32</f>
        <v>242.31</v>
      </c>
      <c r="J32" s="8">
        <f>'[8]st-detail'!J32</f>
        <v>115.5</v>
      </c>
      <c r="K32" s="8">
        <f>'[8]st-detail'!K32</f>
        <v>359.43</v>
      </c>
      <c r="L32" s="8">
        <f>'[8]st-detail'!L32</f>
        <v>418.47</v>
      </c>
      <c r="M32" s="8">
        <f>'[8]st-detail'!M32</f>
        <v>625.05</v>
      </c>
      <c r="N32" s="22">
        <f t="shared" si="26"/>
        <v>4204.57</v>
      </c>
      <c r="U32" s="26">
        <f>SUM(S28:U28)</f>
        <v>863.2084476688522</v>
      </c>
      <c r="X32" s="26">
        <f>SUM(V28:X28)</f>
        <v>778.1092314475777</v>
      </c>
      <c r="AA32" s="26">
        <f>SUM(Y28:AA28)</f>
        <v>763.1763875735505</v>
      </c>
      <c r="AD32" s="26">
        <f>SUM(AB28:AD28)</f>
        <v>775.5059333100197</v>
      </c>
      <c r="AE32" s="26">
        <f t="shared" si="29"/>
        <v>3180</v>
      </c>
    </row>
    <row r="33" spans="1:31" ht="23.25">
      <c r="A33" s="19">
        <v>2545</v>
      </c>
      <c r="B33" s="8">
        <f>'[7]st-detail'!B$33</f>
        <v>1197.13</v>
      </c>
      <c r="C33" s="8">
        <f>'[7]st-detail'!C33</f>
        <v>1455.49</v>
      </c>
      <c r="D33" s="8">
        <f>'[7]st-detail'!D33</f>
        <v>1241.49</v>
      </c>
      <c r="E33" s="8">
        <f>'[7]st-detail'!E33</f>
        <v>1032.52</v>
      </c>
      <c r="F33" s="8">
        <f>'[7]st-detail'!F33</f>
        <v>971.72</v>
      </c>
      <c r="G33" s="8">
        <f>'[7]st-detail'!G33</f>
        <v>1557.52</v>
      </c>
      <c r="H33" s="8">
        <f>'[7]st-detail'!H33</f>
        <v>1266.47</v>
      </c>
      <c r="I33" s="8">
        <f>'[7]st-detail'!I33</f>
        <v>1675.43</v>
      </c>
      <c r="J33" s="8">
        <f>'[7]st-detail'!J33</f>
        <v>1244.72</v>
      </c>
      <c r="K33" s="8">
        <f>'[7]st-detail'!K33</f>
        <v>2079.7</v>
      </c>
      <c r="L33" s="8">
        <f>'[7]st-detail'!L33</f>
        <v>1691.73</v>
      </c>
      <c r="M33" s="8">
        <f>'[7]st-detail'!M33</f>
        <v>1199.56</v>
      </c>
      <c r="N33" s="22">
        <f t="shared" si="26"/>
        <v>16613.48</v>
      </c>
      <c r="U33" s="26">
        <f>SUM(S29:U29)</f>
        <v>890.3533674068663</v>
      </c>
      <c r="X33" s="26">
        <f>SUM(V29:X29)</f>
        <v>802.578075203791</v>
      </c>
      <c r="AA33" s="26">
        <f>SUM(Y29:AA29)</f>
        <v>787.1756450444169</v>
      </c>
      <c r="AD33" s="26">
        <f>SUM(AB29:AD29)</f>
        <v>799.892912344926</v>
      </c>
      <c r="AE33" s="26">
        <f t="shared" si="29"/>
        <v>3280</v>
      </c>
    </row>
    <row r="34" spans="1:31" ht="23.25">
      <c r="A34" s="19">
        <v>2546</v>
      </c>
      <c r="B34" s="8">
        <f>'[10]st-detail'!B$36</f>
        <v>1861.45962017</v>
      </c>
      <c r="C34" s="8">
        <f>'[10]st-detail'!C$36</f>
        <v>1794.95209894</v>
      </c>
      <c r="D34" s="8">
        <f>'[10]st-detail'!D$36</f>
        <v>2269.19701169</v>
      </c>
      <c r="E34" s="8">
        <f>'[10]st-detail'!E$36</f>
        <v>1252.61159051</v>
      </c>
      <c r="F34" s="8">
        <f>'[10]st-detail'!F$36</f>
        <v>1001.78554824</v>
      </c>
      <c r="G34" s="8">
        <f>'[10]st-detail'!G$36</f>
        <v>1795.9100452999999</v>
      </c>
      <c r="H34" s="8">
        <f>'[10]st-detail'!H$36</f>
        <v>1395.83908817</v>
      </c>
      <c r="I34" s="8">
        <f>'[10]st-detail'!I$36</f>
        <v>1509.11728465</v>
      </c>
      <c r="J34" s="8">
        <f>'[10]st-detail'!J$36</f>
        <v>1348.67391884</v>
      </c>
      <c r="K34" s="8">
        <f>'[10]st-detail'!K$36</f>
        <v>1439.7116199700001</v>
      </c>
      <c r="L34" s="8">
        <f>'[10]st-detail'!L$36</f>
        <v>1369.88273413</v>
      </c>
      <c r="M34" s="8">
        <f>'[10]st-detail'!M$36</f>
        <v>1199.4407787100001</v>
      </c>
      <c r="N34" s="22">
        <f t="shared" si="26"/>
        <v>18238.581339319997</v>
      </c>
      <c r="U34" s="26">
        <f>SUM(S30:U30)</f>
        <v>917.4982871448805</v>
      </c>
      <c r="X34" s="26">
        <f>SUM(V30:X30)</f>
        <v>827.046918960004</v>
      </c>
      <c r="AA34" s="26">
        <f>SUM(Y30:AA30)</f>
        <v>811.1749025152833</v>
      </c>
      <c r="AD34" s="26">
        <f>SUM(AB30:AD30)</f>
        <v>824.2798913798323</v>
      </c>
      <c r="AE34" s="26">
        <f t="shared" si="29"/>
        <v>3380</v>
      </c>
    </row>
    <row r="35" spans="1:31" ht="23.25">
      <c r="A35" s="19">
        <v>2547</v>
      </c>
      <c r="B35" s="8">
        <f>'[9]st-detail'!B$36</f>
        <v>1236.41036027</v>
      </c>
      <c r="C35" s="8">
        <f>'[9]st-detail'!C$36</f>
        <v>1504.85450263</v>
      </c>
      <c r="D35" s="8">
        <f>'[9]st-detail'!D$36</f>
        <v>1821.49680128</v>
      </c>
      <c r="E35" s="8">
        <f>'[9]st-detail'!E$36</f>
        <v>1563.74646488</v>
      </c>
      <c r="F35" s="8">
        <f>'[9]st-detail'!F$36</f>
        <v>2172.24384162</v>
      </c>
      <c r="G35" s="8">
        <f>'[9]st-detail'!G$36</f>
        <v>1969.7359294</v>
      </c>
      <c r="H35" s="8">
        <f>'[9]st-detail'!H$36</f>
        <v>1516.31689162</v>
      </c>
      <c r="I35" s="8">
        <f>'[9]st-detail'!I$36</f>
        <v>1741.66870702</v>
      </c>
      <c r="J35" s="8">
        <f>'[9]st-detail'!J$36</f>
        <v>1121.36794273</v>
      </c>
      <c r="K35" s="8">
        <f>'[9]st-detail'!K$36</f>
        <v>1674.17240913</v>
      </c>
      <c r="L35" s="8">
        <f>'[9]st-detail'!L$36</f>
        <v>1049.4116389</v>
      </c>
      <c r="M35" s="8">
        <f>'[9]st-detail'!M$36</f>
        <v>943.66106988</v>
      </c>
      <c r="N35" s="22">
        <f t="shared" si="26"/>
        <v>18315.08655936</v>
      </c>
      <c r="U35" s="26"/>
      <c r="X35" s="26"/>
      <c r="AA35" s="26"/>
      <c r="AD35" s="26"/>
      <c r="AE35" s="26"/>
    </row>
    <row r="36" spans="1:31" ht="23.25">
      <c r="A36" s="19">
        <v>2548</v>
      </c>
      <c r="B36" s="8">
        <f>'[11]st-detail'!B$36</f>
        <v>1276.72281974</v>
      </c>
      <c r="C36" s="8">
        <f>'[11]st-detail'!C$36</f>
        <v>2084.98123789</v>
      </c>
      <c r="D36" s="8">
        <f>'[11]st-detail'!D$36</f>
        <v>1704.7391825299999</v>
      </c>
      <c r="E36" s="8">
        <f>'[11]st-detail'!E$36</f>
        <v>1687.81300364</v>
      </c>
      <c r="F36" s="8">
        <f>'[11]st-detail'!F$36</f>
        <v>1430.02354895</v>
      </c>
      <c r="G36" s="8">
        <f>'[11]st-detail'!G$36</f>
        <v>2156.61425279</v>
      </c>
      <c r="H36" s="8">
        <f>'[11]st-detail'!H$36</f>
        <v>1885.54010444</v>
      </c>
      <c r="I36" s="8">
        <f>'[11]st-detail'!I$36</f>
        <v>1621.3095495</v>
      </c>
      <c r="J36" s="8">
        <f>'[11]st-detail'!J$36</f>
        <v>1841.90256251</v>
      </c>
      <c r="K36" s="8">
        <f>'[11]st-detail'!K$36</f>
        <v>1461.71002583</v>
      </c>
      <c r="L36" s="8">
        <f>'[11]st-detail'!L$36</f>
        <v>1522.5724591199998</v>
      </c>
      <c r="M36" s="8">
        <f>'[11]st-detail'!M$36</f>
        <v>1353.29105526</v>
      </c>
      <c r="N36" s="22">
        <f t="shared" si="26"/>
        <v>20027.219802200005</v>
      </c>
      <c r="U36" s="26"/>
      <c r="X36" s="26"/>
      <c r="AA36" s="26"/>
      <c r="AD36" s="26"/>
      <c r="AE36" s="26"/>
    </row>
    <row r="37" spans="1:31" ht="23.25">
      <c r="A37" s="19">
        <v>2549</v>
      </c>
      <c r="B37" s="8">
        <f>'[12]st-detail'!B$36</f>
        <v>1070.91794748</v>
      </c>
      <c r="C37" s="8">
        <f>'[12]st-detail'!C$36</f>
        <v>1843.16872251</v>
      </c>
      <c r="D37" s="8">
        <f>'[12]st-detail'!D$36</f>
        <v>1985.2372679100001</v>
      </c>
      <c r="E37" s="8">
        <f>'[12]st-detail'!E$36</f>
        <v>2162.62669379</v>
      </c>
      <c r="F37" s="8">
        <f>'[12]st-detail'!F$36</f>
        <v>2113.50049654</v>
      </c>
      <c r="G37" s="8">
        <f>'[12]st-detail'!G$36</f>
        <v>1841.80529377</v>
      </c>
      <c r="H37" s="8">
        <f>'[12]st-detail'!H$36</f>
        <v>1620.7403978900002</v>
      </c>
      <c r="I37" s="8">
        <f>'[12]st-detail'!I$36</f>
        <v>1761.45836001</v>
      </c>
      <c r="J37" s="8">
        <f>'[12]st-detail'!J$36</f>
        <v>1810.8583090999998</v>
      </c>
      <c r="K37" s="8">
        <f>'[12]st-detail'!K$36</f>
        <v>1586.62992371</v>
      </c>
      <c r="L37" s="8">
        <f>'[12]st-detail'!L$36</f>
        <v>1701.5672395699999</v>
      </c>
      <c r="M37" s="8">
        <f>'[12]st-detail'!M$36</f>
        <v>1488.32642502</v>
      </c>
      <c r="N37" s="22">
        <f t="shared" si="26"/>
        <v>20986.8370773</v>
      </c>
      <c r="U37" s="26"/>
      <c r="X37" s="26"/>
      <c r="AA37" s="26"/>
      <c r="AD37" s="26"/>
      <c r="AE37" s="26"/>
    </row>
    <row r="38" spans="1:31" ht="23.25">
      <c r="A38" s="19">
        <v>2550</v>
      </c>
      <c r="B38" s="8">
        <f>'[13]st-detail'!B$36</f>
        <v>2205.3031405799998</v>
      </c>
      <c r="C38" s="8">
        <f>'[13]st-detail'!C$36</f>
        <v>2940.1820679899997</v>
      </c>
      <c r="D38" s="8">
        <f>'[13]st-detail'!D$36</f>
        <v>1821.54843026</v>
      </c>
      <c r="E38" s="8">
        <f>'[13]st-detail'!E$36</f>
        <v>2218.25017715</v>
      </c>
      <c r="F38" s="8">
        <f>'[13]st-detail'!F$36</f>
        <v>2331.50296483</v>
      </c>
      <c r="G38" s="8">
        <f>'[13]st-detail'!G$36</f>
        <v>2220.36402028</v>
      </c>
      <c r="H38" s="8">
        <f>'[13]st-detail'!H$36</f>
        <v>1800.4040028499999</v>
      </c>
      <c r="I38" s="8">
        <f>'[13]st-detail'!I$36</f>
        <v>2603.03892988</v>
      </c>
      <c r="J38" s="8">
        <f>'[13]st-detail'!J$36</f>
        <v>1481.2336996400002</v>
      </c>
      <c r="K38" s="8">
        <f>'[13]st-detail'!K$36</f>
        <v>1986.00299401</v>
      </c>
      <c r="L38" s="8">
        <f>'[13]st-detail'!L$36</f>
        <v>1660.20487492</v>
      </c>
      <c r="M38" s="8">
        <f>'[13]st-detail'!M$36</f>
        <v>2032.6511034100001</v>
      </c>
      <c r="N38" s="22">
        <f t="shared" si="26"/>
        <v>25300.686405800003</v>
      </c>
      <c r="U38" s="26"/>
      <c r="X38" s="26"/>
      <c r="AA38" s="26"/>
      <c r="AD38" s="26"/>
      <c r="AE38" s="26"/>
    </row>
    <row r="39" spans="1:31" ht="23.25">
      <c r="A39" s="19">
        <v>2551</v>
      </c>
      <c r="B39" s="8">
        <f>'[14]st-detail'!B$36</f>
        <v>1936.87392296</v>
      </c>
      <c r="C39" s="8">
        <f>'[14]st-detail'!C$36</f>
        <v>1973.67431307</v>
      </c>
      <c r="D39" s="8">
        <f>'[14]st-detail'!D$36</f>
        <v>2276.14000881</v>
      </c>
      <c r="E39" s="8">
        <f>'[14]st-detail'!E$36</f>
        <v>2836.83420461</v>
      </c>
      <c r="F39" s="8">
        <f>'[14]st-detail'!F$36</f>
        <v>2719.5016243200002</v>
      </c>
      <c r="G39" s="8">
        <f>'[14]st-detail'!G$36</f>
        <v>2900.24690632</v>
      </c>
      <c r="H39" s="8">
        <f>'[14]st-detail'!H$36</f>
        <v>2712.61962506</v>
      </c>
      <c r="I39" s="8">
        <f>'[14]st-detail'!I$36</f>
        <v>2388.19364564</v>
      </c>
      <c r="J39" s="8">
        <f>'[14]st-detail'!J$36</f>
        <v>2648.04855471</v>
      </c>
      <c r="K39" s="8">
        <f>'[14]st-detail'!K$36</f>
        <v>2198.9754141900003</v>
      </c>
      <c r="L39" s="8">
        <f>'[14]st-detail'!L$36</f>
        <v>2410.37989363</v>
      </c>
      <c r="M39" s="8">
        <f>'[14]st-detail'!M$36</f>
        <v>2225.0458324899996</v>
      </c>
      <c r="N39" s="22">
        <f aca="true" t="shared" si="32" ref="N39:N44">SUM(B39:M39)</f>
        <v>29226.533945810002</v>
      </c>
      <c r="U39" s="26"/>
      <c r="X39" s="26"/>
      <c r="AA39" s="26"/>
      <c r="AD39" s="26"/>
      <c r="AE39" s="26"/>
    </row>
    <row r="40" spans="1:31" ht="23.25">
      <c r="A40" s="19">
        <v>2552</v>
      </c>
      <c r="B40" s="8">
        <f>'[15]st-detail'!B$36</f>
        <v>2365.13708386</v>
      </c>
      <c r="C40" s="8">
        <f>'[15]st-detail'!C$36</f>
        <v>2211.37267518</v>
      </c>
      <c r="D40" s="8">
        <f>'[15]st-detail'!D$36</f>
        <v>2350.0892779</v>
      </c>
      <c r="E40" s="8">
        <f>'[15]st-detail'!E$36</f>
        <v>2759.5435218000002</v>
      </c>
      <c r="F40" s="8">
        <f>'[15]st-detail'!F$36</f>
        <v>2993.06698721</v>
      </c>
      <c r="G40" s="8">
        <f>'[15]st-detail'!G$36</f>
        <v>4910.670304859999</v>
      </c>
      <c r="H40" s="8">
        <f>'[15]st-detail'!H$36</f>
        <v>3049.06056436</v>
      </c>
      <c r="I40" s="8">
        <f>'[15]st-detail'!I$36</f>
        <v>3060.7612867199996</v>
      </c>
      <c r="J40" s="8">
        <f>'[15]st-detail'!J$36</f>
        <v>1655.97685401</v>
      </c>
      <c r="K40" s="8">
        <f>'[15]st-detail'!K$36</f>
        <v>2312.80410006</v>
      </c>
      <c r="L40" s="8">
        <f>'[15]st-detail'!L$36</f>
        <v>2260.7069475999997</v>
      </c>
      <c r="M40" s="8">
        <f>'[15]st-detail'!M$36</f>
        <v>2480.04440779</v>
      </c>
      <c r="N40" s="22">
        <f t="shared" si="32"/>
        <v>32409.23401135</v>
      </c>
      <c r="O40" s="27"/>
      <c r="P40" s="26"/>
      <c r="Q40" s="27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68" customFormat="1" ht="23.25">
      <c r="A41" s="19">
        <v>2553</v>
      </c>
      <c r="B41" s="8">
        <f>'[16]st-detail'!B$36</f>
        <v>2541.32789742</v>
      </c>
      <c r="C41" s="8">
        <f>'[16]st-detail'!C$36</f>
        <v>3164.63055146</v>
      </c>
      <c r="D41" s="8">
        <f>'[16]st-detail'!D$36</f>
        <v>2573.5011089699997</v>
      </c>
      <c r="E41" s="8">
        <f>'[16]st-detail'!E$36</f>
        <v>3600.60063028</v>
      </c>
      <c r="F41" s="8">
        <f>'[16]st-detail'!F$36</f>
        <v>3442.9648760500004</v>
      </c>
      <c r="G41" s="8">
        <f>'[16]st-detail'!G$36</f>
        <v>3786.4600234</v>
      </c>
      <c r="H41" s="8">
        <f>'[16]st-detail'!H$36</f>
        <v>3235.7286605100003</v>
      </c>
      <c r="I41" s="8">
        <f>'[16]st-detail'!I$36</f>
        <v>2932.59954067</v>
      </c>
      <c r="J41" s="8">
        <f>'[16]st-detail'!J$36</f>
        <v>2459.90037949</v>
      </c>
      <c r="K41" s="8">
        <f>'[16]st-detail'!K$36</f>
        <v>2690.6753452899998</v>
      </c>
      <c r="L41" s="8">
        <f>'[16]st-detail'!L$36</f>
        <v>2955.00299533</v>
      </c>
      <c r="M41" s="8">
        <f>'[16]st-detail'!M$36</f>
        <v>2995.31605876</v>
      </c>
      <c r="N41" s="22">
        <f t="shared" si="32"/>
        <v>36378.708067629996</v>
      </c>
      <c r="O41" s="67"/>
      <c r="P41" s="58"/>
      <c r="Q41" s="67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s="68" customFormat="1" ht="23.25">
      <c r="A42" s="19">
        <v>2554</v>
      </c>
      <c r="B42" s="8">
        <f>'[17]st-detail'!B$36</f>
        <v>3258.0326446599997</v>
      </c>
      <c r="C42" s="8">
        <f>'[17]st-detail'!C$36</f>
        <v>3406.39425193</v>
      </c>
      <c r="D42" s="8">
        <f>'[17]st-detail'!D$36</f>
        <v>3890.08384357</v>
      </c>
      <c r="E42" s="8">
        <f>'[17]st-detail'!E$36</f>
        <v>4623.57472159</v>
      </c>
      <c r="F42" s="8">
        <f>'[17]st-detail'!F$36</f>
        <v>4172.13559421</v>
      </c>
      <c r="G42" s="8">
        <f>'[17]st-detail'!G$36</f>
        <v>5136.53494149</v>
      </c>
      <c r="H42" s="8">
        <f>'[17]st-detail'!H$36</f>
        <v>3689.98033514</v>
      </c>
      <c r="I42" s="8">
        <f>'[17]st-detail'!I$36</f>
        <v>3190.09134956</v>
      </c>
      <c r="J42" s="8">
        <f>'[17]st-detail'!J$36</f>
        <v>2469.9628789000003</v>
      </c>
      <c r="K42" s="8">
        <f>'[17]st-detail'!K$36</f>
        <v>2446.99025241</v>
      </c>
      <c r="L42" s="8">
        <f>'[17]st-detail'!L$36</f>
        <v>3050.94340414</v>
      </c>
      <c r="M42" s="8">
        <f>'[17]st-detail'!M$36</f>
        <v>3590.31922303</v>
      </c>
      <c r="N42" s="22">
        <f t="shared" si="32"/>
        <v>42925.043440630005</v>
      </c>
      <c r="O42" s="67"/>
      <c r="P42" s="58"/>
      <c r="Q42" s="67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s="68" customFormat="1" ht="23.25">
      <c r="A43" s="19">
        <v>2555</v>
      </c>
      <c r="B43" s="8">
        <f>'[18]st-detail'!B$36</f>
        <v>3810.13448946</v>
      </c>
      <c r="C43" s="8">
        <f>'[18]st-detail'!C$36</f>
        <v>2365.46532041</v>
      </c>
      <c r="D43" s="8">
        <f>'[18]st-detail'!D$36</f>
        <v>5129.33752104</v>
      </c>
      <c r="E43" s="8">
        <f>'[18]st-detail'!E$36</f>
        <v>3955.96223504</v>
      </c>
      <c r="F43" s="8">
        <f>'[18]st-detail'!F$36</f>
        <v>4133.23046817</v>
      </c>
      <c r="G43" s="8">
        <f>'[18]st-detail'!G$36</f>
        <v>5158.01248954</v>
      </c>
      <c r="H43" s="8">
        <f>'[18]st-detail'!H$36</f>
        <v>4040.75016937</v>
      </c>
      <c r="I43" s="8">
        <f>'[18]st-detail'!I$36</f>
        <v>3155.03294351</v>
      </c>
      <c r="J43" s="8">
        <f>'[18]st-detail'!J$36</f>
        <v>3497.70035236</v>
      </c>
      <c r="K43" s="8">
        <f>'[18]st-detail'!K$36</f>
        <v>3789.45263385</v>
      </c>
      <c r="L43" s="8">
        <f>'[18]st-detail'!L$36</f>
        <v>4316.93342713</v>
      </c>
      <c r="M43" s="8">
        <f>'[18]st-detail'!M$36</f>
        <v>3533.61506241</v>
      </c>
      <c r="N43" s="22">
        <f t="shared" si="32"/>
        <v>46885.62711229</v>
      </c>
      <c r="O43" s="67"/>
      <c r="P43" s="58"/>
      <c r="Q43" s="67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s="68" customFormat="1" ht="23.25">
      <c r="A44" s="20">
        <v>2556</v>
      </c>
      <c r="B44" s="9">
        <f>'[19]st-detail'!B$36</f>
        <v>3482.2203051300003</v>
      </c>
      <c r="C44" s="9">
        <f>'[19]st-detail'!C$36</f>
        <v>4337.00159096</v>
      </c>
      <c r="D44" s="9">
        <f>'[19]st-detail'!D$36</f>
        <v>3327.9832834</v>
      </c>
      <c r="E44" s="9">
        <f>'[19]st-detail'!E$36</f>
        <v>4622.771026310001</v>
      </c>
      <c r="F44" s="9">
        <f>'[19]st-detail'!F$36</f>
        <v>4108.65031166</v>
      </c>
      <c r="G44" s="9">
        <f>'[19]st-detail'!G$36</f>
        <v>4381.03452341</v>
      </c>
      <c r="H44" s="9">
        <f>'[19]st-detail'!H$36</f>
        <v>4333.2217905200005</v>
      </c>
      <c r="I44" s="9">
        <f>'[19]st-detail'!I$36</f>
        <v>3843.54900687</v>
      </c>
      <c r="J44" s="9">
        <f>'[19]st-detail'!J$36</f>
        <v>3607.6215332399997</v>
      </c>
      <c r="K44" s="9">
        <f>'[19]st-detail'!K$36</f>
        <v>3766.4202702899997</v>
      </c>
      <c r="L44" s="9">
        <f>'[19]st-detail'!L$36</f>
        <v>0</v>
      </c>
      <c r="M44" s="9">
        <f>'[19]st-detail'!M$36</f>
        <v>0</v>
      </c>
      <c r="N44" s="23">
        <f t="shared" si="32"/>
        <v>39810.473641790006</v>
      </c>
      <c r="O44" s="67"/>
      <c r="P44" s="58"/>
      <c r="Q44" s="67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2:17" ht="23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1"/>
      <c r="O45" s="52"/>
      <c r="P45" s="52"/>
      <c r="Q45" s="53"/>
    </row>
    <row r="46" spans="1:17" ht="23.25">
      <c r="A46" s="2" t="s">
        <v>24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  <c r="O46" s="52"/>
      <c r="P46" s="52"/>
      <c r="Q46" s="54"/>
    </row>
    <row r="47" spans="1:17" ht="23.25">
      <c r="A47" s="14">
        <v>2538</v>
      </c>
      <c r="B47" s="6">
        <f>'[1]st-detail'!B52</f>
        <v>155.85</v>
      </c>
      <c r="C47" s="6">
        <f>'[1]st-detail'!C52</f>
        <v>223.39</v>
      </c>
      <c r="D47" s="6">
        <f>'[1]st-detail'!D52</f>
        <v>238.38</v>
      </c>
      <c r="E47" s="6">
        <f>'[1]st-detail'!E52</f>
        <v>130.15</v>
      </c>
      <c r="F47" s="6">
        <f>'[1]st-detail'!F52</f>
        <v>104.01</v>
      </c>
      <c r="G47" s="6">
        <f>'[1]st-detail'!G52</f>
        <v>116.35</v>
      </c>
      <c r="H47" s="6">
        <f>'[1]st-detail'!H52</f>
        <v>76.58</v>
      </c>
      <c r="I47" s="6">
        <f>'[1]st-detail'!I52</f>
        <v>113.55</v>
      </c>
      <c r="J47" s="6">
        <f>'[1]st-detail'!J52</f>
        <v>110.56</v>
      </c>
      <c r="K47" s="6">
        <f>'[1]st-detail'!K52</f>
        <v>149.85</v>
      </c>
      <c r="L47" s="6">
        <f>'[1]st-detail'!L52</f>
        <v>75.14</v>
      </c>
      <c r="M47" s="6">
        <f>'[1]st-detail'!M52</f>
        <v>62.48</v>
      </c>
      <c r="N47" s="21">
        <f aca="true" t="shared" si="33" ref="N47:N59">SUM(B47:M47)</f>
        <v>1556.29</v>
      </c>
      <c r="O47" s="48"/>
      <c r="P47" s="46"/>
      <c r="Q47" s="47"/>
    </row>
    <row r="48" spans="1:17" ht="23.25">
      <c r="A48" s="19">
        <v>2539</v>
      </c>
      <c r="B48" s="8">
        <f>'[2]st-detail'!B52</f>
        <v>161.28</v>
      </c>
      <c r="C48" s="8">
        <f>'[2]st-detail'!C52</f>
        <v>217.49</v>
      </c>
      <c r="D48" s="8">
        <f>'[2]st-detail'!D52</f>
        <v>247.2</v>
      </c>
      <c r="E48" s="8">
        <f>'[2]st-detail'!E52</f>
        <v>165.57</v>
      </c>
      <c r="F48" s="8">
        <f>'[2]st-detail'!F52</f>
        <v>92.74</v>
      </c>
      <c r="G48" s="8">
        <f>'[2]st-detail'!G52</f>
        <v>157.27</v>
      </c>
      <c r="H48" s="8">
        <f>'[2]st-detail'!H52</f>
        <v>145.67</v>
      </c>
      <c r="I48" s="8">
        <f>'[2]st-detail'!I52</f>
        <v>132.54</v>
      </c>
      <c r="J48" s="8">
        <f>'[2]st-detail'!J52</f>
        <v>138.15</v>
      </c>
      <c r="K48" s="8">
        <f>'[2]st-detail'!K52</f>
        <v>164.4</v>
      </c>
      <c r="L48" s="8">
        <f>'[2]st-detail'!L52</f>
        <v>228.91</v>
      </c>
      <c r="M48" s="8">
        <f>'[2]st-detail'!M52</f>
        <v>167.34</v>
      </c>
      <c r="N48" s="22">
        <f t="shared" si="33"/>
        <v>2018.5600000000002</v>
      </c>
      <c r="O48" s="48"/>
      <c r="P48" s="46"/>
      <c r="Q48" s="47"/>
    </row>
    <row r="49" spans="1:17" ht="23.25">
      <c r="A49" s="19">
        <v>2540</v>
      </c>
      <c r="B49" s="8">
        <f>'[3]st-detail'!B56</f>
        <v>251.63</v>
      </c>
      <c r="C49" s="8">
        <f>'[3]st-detail'!C56</f>
        <v>386.25</v>
      </c>
      <c r="D49" s="8">
        <f>'[3]st-detail'!D56</f>
        <v>472.36</v>
      </c>
      <c r="E49" s="8">
        <f>'[3]st-detail'!E56</f>
        <v>276.99</v>
      </c>
      <c r="F49" s="8">
        <f>'[3]st-detail'!F56</f>
        <v>177.1</v>
      </c>
      <c r="G49" s="8">
        <f>'[3]st-detail'!G56</f>
        <v>213.31</v>
      </c>
      <c r="H49" s="8">
        <f>'[3]st-detail'!H56</f>
        <v>160.835</v>
      </c>
      <c r="I49" s="8">
        <f>'[3]st-detail'!I56</f>
        <v>160.917</v>
      </c>
      <c r="J49" s="8">
        <f>'[3]st-detail'!J56</f>
        <v>317.85</v>
      </c>
      <c r="K49" s="8">
        <f>'[3]st-detail'!K56</f>
        <v>121</v>
      </c>
      <c r="L49" s="8">
        <f>'[3]st-detail'!L56</f>
        <v>257.808</v>
      </c>
      <c r="M49" s="8">
        <f>'[3]st-detail'!M56</f>
        <v>119.71</v>
      </c>
      <c r="N49" s="22">
        <f t="shared" si="33"/>
        <v>2915.7599999999998</v>
      </c>
      <c r="O49" s="48"/>
      <c r="P49" s="46"/>
      <c r="Q49" s="47"/>
    </row>
    <row r="50" spans="1:17" ht="23.25">
      <c r="A50" s="19">
        <v>2541</v>
      </c>
      <c r="B50" s="8">
        <f>'[4]st-detail'!B54</f>
        <v>178.41</v>
      </c>
      <c r="C50" s="8">
        <f>'[4]st-detail'!C54</f>
        <v>253.23</v>
      </c>
      <c r="D50" s="8">
        <f>'[4]st-detail'!D54</f>
        <v>387.11</v>
      </c>
      <c r="E50" s="8">
        <f>'[4]st-detail'!E54</f>
        <v>175</v>
      </c>
      <c r="F50" s="8">
        <f>'[4]st-detail'!F54</f>
        <v>387.3</v>
      </c>
      <c r="G50" s="8">
        <f>'[4]st-detail'!G54</f>
        <v>83.16</v>
      </c>
      <c r="H50" s="8">
        <f>'[4]st-detail'!H54</f>
        <v>76.1</v>
      </c>
      <c r="I50" s="8">
        <f>'[4]st-detail'!I54</f>
        <v>92.81</v>
      </c>
      <c r="J50" s="8">
        <f>'[4]st-detail'!J54</f>
        <v>173.15</v>
      </c>
      <c r="K50" s="8">
        <f>'[4]st-detail'!K54</f>
        <v>88.68</v>
      </c>
      <c r="L50" s="8">
        <f>'[4]st-detail'!L54</f>
        <v>78.36</v>
      </c>
      <c r="M50" s="8">
        <f>'[4]st-detail'!M54</f>
        <v>125.39</v>
      </c>
      <c r="N50" s="22">
        <f t="shared" si="33"/>
        <v>2098.7</v>
      </c>
      <c r="O50" s="48"/>
      <c r="P50" s="46"/>
      <c r="Q50" s="47"/>
    </row>
    <row r="51" spans="1:17" ht="23.25">
      <c r="A51" s="19">
        <v>2542</v>
      </c>
      <c r="B51" s="8">
        <f>'[5]st-detail'!B56</f>
        <v>202.82</v>
      </c>
      <c r="C51" s="8">
        <f>'[5]st-detail'!C56</f>
        <v>232.5</v>
      </c>
      <c r="D51" s="8">
        <f>'[5]st-detail'!D56</f>
        <v>294.74</v>
      </c>
      <c r="E51" s="8">
        <f>'[5]st-detail'!E56</f>
        <v>164.41</v>
      </c>
      <c r="F51" s="8">
        <f>'[5]st-detail'!F56</f>
        <v>162.7</v>
      </c>
      <c r="G51" s="8">
        <f>'[5]st-detail'!G56</f>
        <v>231.05</v>
      </c>
      <c r="H51" s="8">
        <f>'[5]st-detail'!H56</f>
        <v>154.52</v>
      </c>
      <c r="I51" s="8">
        <f>'[5]st-detail'!I56</f>
        <v>213.01</v>
      </c>
      <c r="J51" s="8">
        <f>'[5]st-detail'!J56</f>
        <v>180.59</v>
      </c>
      <c r="K51" s="8">
        <f>'[5]st-detail'!K56</f>
        <v>143.64</v>
      </c>
      <c r="L51" s="8">
        <f>'[5]st-detail'!L56</f>
        <v>174.5</v>
      </c>
      <c r="M51" s="8">
        <f>'[5]st-detail'!M56</f>
        <v>210.45</v>
      </c>
      <c r="N51" s="22">
        <f t="shared" si="33"/>
        <v>2364.9299999999994</v>
      </c>
      <c r="O51" s="48"/>
      <c r="P51" s="46"/>
      <c r="Q51" s="47"/>
    </row>
    <row r="52" spans="1:17" ht="23.25">
      <c r="A52" s="19">
        <v>2543</v>
      </c>
      <c r="B52" s="8">
        <f>'[6]st-detail'!B56</f>
        <v>256.4</v>
      </c>
      <c r="C52" s="8">
        <f>'[6]st-detail'!C56</f>
        <v>317.32</v>
      </c>
      <c r="D52" s="8">
        <f>'[6]st-detail'!D56</f>
        <v>427.38</v>
      </c>
      <c r="E52" s="8">
        <f>'[6]st-detail'!E56</f>
        <v>251.68</v>
      </c>
      <c r="F52" s="8">
        <f>'[6]st-detail'!F56</f>
        <v>196.14</v>
      </c>
      <c r="G52" s="8">
        <f>'[6]st-detail'!G56</f>
        <v>283.28</v>
      </c>
      <c r="H52" s="8">
        <f>'[6]st-detail'!H56</f>
        <v>222.74</v>
      </c>
      <c r="I52" s="8">
        <f>'[6]st-detail'!I56</f>
        <v>243.53</v>
      </c>
      <c r="J52" s="8">
        <f>'[6]st-detail'!J56</f>
        <v>211.18</v>
      </c>
      <c r="K52" s="8">
        <f>'[6]st-detail'!K56</f>
        <v>195.45</v>
      </c>
      <c r="L52" s="8">
        <f>'[6]st-detail'!L56</f>
        <v>203.7</v>
      </c>
      <c r="M52" s="8">
        <f>'[6]st-detail'!M56</f>
        <v>225.35</v>
      </c>
      <c r="N52" s="22">
        <f t="shared" si="33"/>
        <v>3034.1499999999996</v>
      </c>
      <c r="O52" s="48"/>
      <c r="P52" s="46"/>
      <c r="Q52" s="47"/>
    </row>
    <row r="53" spans="1:17" ht="23.25">
      <c r="A53" s="19">
        <v>2544</v>
      </c>
      <c r="B53" s="8">
        <f>'[8]st-detail'!B55</f>
        <v>301.92</v>
      </c>
      <c r="C53" s="8">
        <f>'[8]st-detail'!C55</f>
        <v>362.6</v>
      </c>
      <c r="D53" s="8">
        <f>'[8]st-detail'!D55</f>
        <v>628.93</v>
      </c>
      <c r="E53" s="8">
        <f>'[8]st-detail'!E55</f>
        <v>336.81</v>
      </c>
      <c r="F53" s="8">
        <f>'[8]st-detail'!F55</f>
        <v>306.48</v>
      </c>
      <c r="G53" s="8">
        <f>'[8]st-detail'!G55</f>
        <v>517.49</v>
      </c>
      <c r="H53" s="8">
        <f>'[8]st-detail'!H55</f>
        <v>528.36</v>
      </c>
      <c r="I53" s="8">
        <f>'[8]st-detail'!I55</f>
        <v>424.3</v>
      </c>
      <c r="J53" s="8">
        <f>'[8]st-detail'!J55</f>
        <v>210.13</v>
      </c>
      <c r="K53" s="8">
        <f>'[8]st-detail'!K55</f>
        <v>301.49</v>
      </c>
      <c r="L53" s="8">
        <f>'[8]st-detail'!L55</f>
        <v>315.05</v>
      </c>
      <c r="M53" s="8">
        <f>'[8]st-detail'!M55</f>
        <v>494.84</v>
      </c>
      <c r="N53" s="22">
        <f t="shared" si="33"/>
        <v>4728.400000000001</v>
      </c>
      <c r="O53" s="48"/>
      <c r="P53" s="46"/>
      <c r="Q53" s="46"/>
    </row>
    <row r="54" spans="1:17" ht="23.25">
      <c r="A54" s="19">
        <v>2545</v>
      </c>
      <c r="B54" s="8">
        <f>'[7]st-detail'!B$57</f>
        <v>615.44</v>
      </c>
      <c r="C54" s="8">
        <f>'[7]st-detail'!C57</f>
        <v>596.36</v>
      </c>
      <c r="D54" s="8">
        <f>'[7]st-detail'!D57</f>
        <v>649.31</v>
      </c>
      <c r="E54" s="8">
        <f>'[7]st-detail'!E57</f>
        <v>461.16</v>
      </c>
      <c r="F54" s="8">
        <f>'[7]st-detail'!F57</f>
        <v>385.97</v>
      </c>
      <c r="G54" s="8">
        <f>'[7]st-detail'!G57</f>
        <v>674.85</v>
      </c>
      <c r="H54" s="8">
        <f>'[7]st-detail'!H57</f>
        <v>545.23</v>
      </c>
      <c r="I54" s="8">
        <f>'[7]st-detail'!I57</f>
        <v>312.5</v>
      </c>
      <c r="J54" s="8">
        <f>'[7]st-detail'!J57</f>
        <v>299.18</v>
      </c>
      <c r="K54" s="8">
        <f>'[7]st-detail'!K57</f>
        <v>316.48</v>
      </c>
      <c r="L54" s="8">
        <f>'[7]st-detail'!L57</f>
        <v>412.68</v>
      </c>
      <c r="M54" s="8">
        <f>'[7]st-detail'!M57</f>
        <v>407.55</v>
      </c>
      <c r="N54" s="22">
        <f t="shared" si="33"/>
        <v>5676.71</v>
      </c>
      <c r="O54" s="48"/>
      <c r="P54" s="46"/>
      <c r="Q54" s="46"/>
    </row>
    <row r="55" spans="1:17" ht="23.25">
      <c r="A55" s="19">
        <v>2546</v>
      </c>
      <c r="B55" s="8">
        <f>'[10]st-detail'!B$63</f>
        <v>696.2628748</v>
      </c>
      <c r="C55" s="8">
        <f>'[10]st-detail'!C$63</f>
        <v>883.8186670499999</v>
      </c>
      <c r="D55" s="8">
        <f>'[10]st-detail'!D$63</f>
        <v>844.8582514</v>
      </c>
      <c r="E55" s="8">
        <f>'[10]st-detail'!E$63</f>
        <v>730.2855668</v>
      </c>
      <c r="F55" s="8">
        <f>'[10]st-detail'!F$63</f>
        <v>412.476672</v>
      </c>
      <c r="G55" s="8">
        <f>'[10]st-detail'!G$63</f>
        <v>718.2686028300001</v>
      </c>
      <c r="H55" s="8">
        <f>'[10]st-detail'!H$63</f>
        <v>432.01862135000005</v>
      </c>
      <c r="I55" s="8">
        <f>'[10]st-detail'!I$63</f>
        <v>681.901708</v>
      </c>
      <c r="J55" s="8">
        <f>'[10]st-detail'!J$63</f>
        <v>561.9225559500001</v>
      </c>
      <c r="K55" s="8">
        <f>'[10]st-detail'!K$63</f>
        <v>426.30459858999996</v>
      </c>
      <c r="L55" s="8">
        <f>'[10]st-detail'!L$63</f>
        <v>449.535133</v>
      </c>
      <c r="M55" s="8">
        <f>'[10]st-detail'!M$63</f>
        <v>599.9175157999999</v>
      </c>
      <c r="N55" s="22">
        <f t="shared" si="33"/>
        <v>7437.5707675700005</v>
      </c>
      <c r="O55" s="48"/>
      <c r="P55" s="48"/>
      <c r="Q55" s="46"/>
    </row>
    <row r="56" spans="1:17" ht="23.25">
      <c r="A56" s="19">
        <v>2547</v>
      </c>
      <c r="B56" s="8">
        <f>'[9]st-detail'!B$63</f>
        <v>730.7394888</v>
      </c>
      <c r="C56" s="8">
        <f>'[9]st-detail'!C$63</f>
        <v>923.447944</v>
      </c>
      <c r="D56" s="8">
        <f>'[9]st-detail'!D$63</f>
        <v>1406.18486431</v>
      </c>
      <c r="E56" s="8">
        <f>'[9]st-detail'!E$63</f>
        <v>656.0850154</v>
      </c>
      <c r="F56" s="8">
        <f>'[9]st-detail'!F$63</f>
        <v>451.9003079</v>
      </c>
      <c r="G56" s="8">
        <f>'[9]st-detail'!G$63</f>
        <v>629.98766894</v>
      </c>
      <c r="H56" s="8">
        <f>'[9]st-detail'!H$63</f>
        <v>633.439363</v>
      </c>
      <c r="I56" s="8">
        <f>'[9]st-detail'!I$63</f>
        <v>483.23066144</v>
      </c>
      <c r="J56" s="8">
        <f>'[9]st-detail'!J$63</f>
        <v>420.236176</v>
      </c>
      <c r="K56" s="8">
        <f>'[9]st-detail'!K$63</f>
        <v>498.83730725</v>
      </c>
      <c r="L56" s="8">
        <f>'[9]st-detail'!L$63</f>
        <v>423.61986962000003</v>
      </c>
      <c r="M56" s="8">
        <f>'[9]st-detail'!M$63</f>
        <v>608.6788454800001</v>
      </c>
      <c r="N56" s="22">
        <f t="shared" si="33"/>
        <v>7866.38751214</v>
      </c>
      <c r="O56" s="48"/>
      <c r="P56" s="48"/>
      <c r="Q56" s="46"/>
    </row>
    <row r="57" spans="1:17" ht="23.25">
      <c r="A57" s="19">
        <v>2548</v>
      </c>
      <c r="B57" s="8">
        <f>'[11]st-detail'!B$63</f>
        <v>675.4463708</v>
      </c>
      <c r="C57" s="8">
        <f>'[11]st-detail'!C$63</f>
        <v>1269.6261093399999</v>
      </c>
      <c r="D57" s="8">
        <f>'[11]st-detail'!D$63</f>
        <v>764.46593874</v>
      </c>
      <c r="E57" s="8">
        <f>'[11]st-detail'!E$63</f>
        <v>834.401523</v>
      </c>
      <c r="F57" s="8">
        <f>'[11]st-detail'!F$63</f>
        <v>789.522089</v>
      </c>
      <c r="G57" s="8">
        <f>'[11]st-detail'!G$63</f>
        <v>701.23502103</v>
      </c>
      <c r="H57" s="8">
        <f>'[11]st-detail'!H$63</f>
        <v>738.4129891</v>
      </c>
      <c r="I57" s="8">
        <f>'[11]st-detail'!I$63</f>
        <v>298.707709</v>
      </c>
      <c r="J57" s="8">
        <f>'[11]st-detail'!J$63</f>
        <v>490.6193335</v>
      </c>
      <c r="K57" s="8">
        <f>'[11]st-detail'!K$63</f>
        <v>744.8196076</v>
      </c>
      <c r="L57" s="8">
        <f>'[11]st-detail'!L$63</f>
        <v>874.9476475700001</v>
      </c>
      <c r="M57" s="8">
        <f>'[11]st-detail'!M$63</f>
        <v>410.5426815</v>
      </c>
      <c r="N57" s="22">
        <f t="shared" si="33"/>
        <v>8592.74702018</v>
      </c>
      <c r="O57" s="48"/>
      <c r="P57" s="48"/>
      <c r="Q57" s="46"/>
    </row>
    <row r="58" spans="1:17" ht="23.25">
      <c r="A58" s="19">
        <v>2549</v>
      </c>
      <c r="B58" s="8">
        <f>'[12]st-detail'!B$63</f>
        <v>544.0833692799999</v>
      </c>
      <c r="C58" s="8">
        <f>'[12]st-detail'!C$63</f>
        <v>932.87871264</v>
      </c>
      <c r="D58" s="8">
        <f>'[12]st-detail'!D$63</f>
        <v>796.2440617999999</v>
      </c>
      <c r="E58" s="8">
        <f>'[12]st-detail'!E$63</f>
        <v>753.5895175</v>
      </c>
      <c r="F58" s="8">
        <f>'[12]st-detail'!F$63</f>
        <v>698.708506</v>
      </c>
      <c r="G58" s="8">
        <f>'[12]st-detail'!G$63</f>
        <v>912.91300925</v>
      </c>
      <c r="H58" s="8">
        <f>'[12]st-detail'!H$63</f>
        <v>866.59956716</v>
      </c>
      <c r="I58" s="8">
        <f>'[12]st-detail'!I$63</f>
        <v>638.84738979</v>
      </c>
      <c r="J58" s="8">
        <f>'[12]st-detail'!J$63</f>
        <v>569.24155891</v>
      </c>
      <c r="K58" s="8">
        <f>'[12]st-detail'!K$63</f>
        <v>417.807528</v>
      </c>
      <c r="L58" s="8">
        <f>'[12]st-detail'!L$63</f>
        <v>332.41326219999996</v>
      </c>
      <c r="M58" s="8">
        <f>'[12]st-detail'!M$63</f>
        <v>695.605167</v>
      </c>
      <c r="N58" s="22">
        <f t="shared" si="33"/>
        <v>8158.931649530001</v>
      </c>
      <c r="O58" s="48"/>
      <c r="P58" s="48"/>
      <c r="Q58" s="46"/>
    </row>
    <row r="59" spans="1:17" ht="23.25">
      <c r="A59" s="19">
        <v>2550</v>
      </c>
      <c r="B59" s="8">
        <f>'[13]st-detail'!B$63</f>
        <v>886.7439411299999</v>
      </c>
      <c r="C59" s="8">
        <f>'[13]st-detail'!C$63</f>
        <v>1149.43290926</v>
      </c>
      <c r="D59" s="8">
        <f>'[13]st-detail'!D$63</f>
        <v>983.7267344400001</v>
      </c>
      <c r="E59" s="8">
        <f>'[13]st-detail'!E$63</f>
        <v>756.3816664</v>
      </c>
      <c r="F59" s="8">
        <f>'[13]st-detail'!F$63</f>
        <v>547.00722114</v>
      </c>
      <c r="G59" s="8">
        <f>'[13]st-detail'!G$63</f>
        <v>797.39584158</v>
      </c>
      <c r="H59" s="8">
        <f>'[13]st-detail'!H$63</f>
        <v>474.90004225</v>
      </c>
      <c r="I59" s="8">
        <f>'[13]st-detail'!I$63</f>
        <v>504.10928275</v>
      </c>
      <c r="J59" s="8">
        <f>'[13]st-detail'!J$63</f>
        <v>495.84761117</v>
      </c>
      <c r="K59" s="8">
        <f>'[13]st-detail'!K$63</f>
        <v>360.3663835</v>
      </c>
      <c r="L59" s="8">
        <f>'[13]st-detail'!L$63</f>
        <v>431.270971</v>
      </c>
      <c r="M59" s="8">
        <f>'[13]st-detail'!M$63</f>
        <v>610.3540803</v>
      </c>
      <c r="N59" s="22">
        <f t="shared" si="33"/>
        <v>7997.536684919999</v>
      </c>
      <c r="O59" s="48"/>
      <c r="P59" s="48"/>
      <c r="Q59" s="46"/>
    </row>
    <row r="60" spans="1:17" ht="23.25">
      <c r="A60" s="19">
        <v>2551</v>
      </c>
      <c r="B60" s="8">
        <f>'[14]st-detail'!B$63</f>
        <v>771.8934175</v>
      </c>
      <c r="C60" s="8">
        <f>'[14]st-detail'!C$63</f>
        <v>893.8929514</v>
      </c>
      <c r="D60" s="8">
        <f>'[14]st-detail'!D$63</f>
        <v>843.820114</v>
      </c>
      <c r="E60" s="8">
        <f>'[14]st-detail'!E$63</f>
        <v>891.4603372400001</v>
      </c>
      <c r="F60" s="8">
        <f>'[14]st-detail'!F$63</f>
        <v>659.153336</v>
      </c>
      <c r="G60" s="8">
        <f>'[14]st-detail'!G$63</f>
        <v>467.438272</v>
      </c>
      <c r="H60" s="8">
        <f>'[14]st-detail'!H$63</f>
        <v>460.078853</v>
      </c>
      <c r="I60" s="8">
        <f>'[14]st-detail'!I$63</f>
        <v>368.104504</v>
      </c>
      <c r="J60" s="8">
        <f>'[14]st-detail'!J$63</f>
        <v>439.615669</v>
      </c>
      <c r="K60" s="8">
        <f>'[14]st-detail'!K$63</f>
        <v>801.973668</v>
      </c>
      <c r="L60" s="8">
        <f>'[14]st-detail'!L$63</f>
        <v>513.109227</v>
      </c>
      <c r="M60" s="8">
        <f>'[14]st-detail'!M$63</f>
        <v>478.481451</v>
      </c>
      <c r="N60" s="22">
        <f aca="true" t="shared" si="34" ref="N60:N65">SUM(B60:M60)</f>
        <v>7589.021800139999</v>
      </c>
      <c r="O60" s="48"/>
      <c r="P60" s="48"/>
      <c r="Q60" s="46"/>
    </row>
    <row r="61" spans="1:31" ht="23.25">
      <c r="A61" s="19">
        <v>2552</v>
      </c>
      <c r="B61" s="8">
        <f>'[15]st-detail'!B$63</f>
        <v>756.186412</v>
      </c>
      <c r="C61" s="8">
        <f>'[15]st-detail'!C$63</f>
        <v>661.742898</v>
      </c>
      <c r="D61" s="8">
        <f>'[15]st-detail'!D$63</f>
        <v>370.27377</v>
      </c>
      <c r="E61" s="8">
        <f>'[15]st-detail'!E$63</f>
        <v>554.376364</v>
      </c>
      <c r="F61" s="8">
        <f>'[15]st-detail'!F$63</f>
        <v>412.7654953</v>
      </c>
      <c r="G61" s="8">
        <f>'[15]st-detail'!G$63</f>
        <v>414.62216208</v>
      </c>
      <c r="H61" s="8">
        <f>'[15]st-detail'!H$63</f>
        <v>309.72142233999995</v>
      </c>
      <c r="I61" s="8">
        <f>'[15]st-detail'!I$63</f>
        <v>409.782822</v>
      </c>
      <c r="J61" s="8">
        <f>'[15]st-detail'!J$63</f>
        <v>346.85786</v>
      </c>
      <c r="K61" s="8">
        <f>'[15]st-detail'!K$63</f>
        <v>481.36170333999996</v>
      </c>
      <c r="L61" s="8">
        <f>'[15]st-detail'!L$63</f>
        <v>454.22808795</v>
      </c>
      <c r="M61" s="8">
        <f>'[15]st-detail'!M$63</f>
        <v>400.565462</v>
      </c>
      <c r="N61" s="22">
        <f t="shared" si="34"/>
        <v>5572.48445901</v>
      </c>
      <c r="O61" s="27"/>
      <c r="P61" s="26"/>
      <c r="Q61" s="27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s="68" customFormat="1" ht="23.25">
      <c r="A62" s="19">
        <v>2553</v>
      </c>
      <c r="B62" s="8">
        <f>'[16]st-detail'!B$63</f>
        <v>542.39538454</v>
      </c>
      <c r="C62" s="8">
        <f>'[16]st-detail'!C$63</f>
        <v>724.02930602</v>
      </c>
      <c r="D62" s="8">
        <f>'[16]st-detail'!D$63</f>
        <v>664.23477126</v>
      </c>
      <c r="E62" s="8">
        <f>'[16]st-detail'!E$63</f>
        <v>597.0852274800001</v>
      </c>
      <c r="F62" s="8">
        <f>'[16]st-detail'!F$63</f>
        <v>439.84892306</v>
      </c>
      <c r="G62" s="8">
        <f>'[16]st-detail'!G$63</f>
        <v>741.24059338</v>
      </c>
      <c r="H62" s="8">
        <f>'[16]st-detail'!H$63</f>
        <v>393.17030057</v>
      </c>
      <c r="I62" s="8">
        <f>'[16]st-detail'!I$63</f>
        <v>270.03006195</v>
      </c>
      <c r="J62" s="8">
        <f>'[16]st-detail'!J$63</f>
        <v>317.21327627</v>
      </c>
      <c r="K62" s="8">
        <f>'[16]st-detail'!K$63</f>
        <v>410.37289025999996</v>
      </c>
      <c r="L62" s="8">
        <f>'[16]st-detail'!L$63</f>
        <v>348.29809968</v>
      </c>
      <c r="M62" s="8">
        <f>'[16]st-detail'!M$63</f>
        <v>550.4909496399999</v>
      </c>
      <c r="N62" s="22">
        <f t="shared" si="34"/>
        <v>5998.409784109999</v>
      </c>
      <c r="O62" s="67"/>
      <c r="P62" s="58"/>
      <c r="Q62" s="67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s="68" customFormat="1" ht="23.25">
      <c r="A63" s="19">
        <v>2554</v>
      </c>
      <c r="B63" s="8">
        <f>'[17]st-detail'!B$63</f>
        <v>325.59670116</v>
      </c>
      <c r="C63" s="8">
        <f>'[17]st-detail'!C$63</f>
        <v>679.0613141499999</v>
      </c>
      <c r="D63" s="8">
        <f>'[17]st-detail'!D$63</f>
        <v>633.6438233</v>
      </c>
      <c r="E63" s="8">
        <f>'[17]st-detail'!E$63</f>
        <v>543.3343184700001</v>
      </c>
      <c r="F63" s="8">
        <f>'[17]st-detail'!F$63</f>
        <v>384.26206631</v>
      </c>
      <c r="G63" s="8">
        <f>'[17]st-detail'!G$63</f>
        <v>640.18336935</v>
      </c>
      <c r="H63" s="8">
        <f>'[17]st-detail'!H$63</f>
        <v>410.91858005</v>
      </c>
      <c r="I63" s="8">
        <f>'[17]st-detail'!I$63</f>
        <v>419.92970254</v>
      </c>
      <c r="J63" s="8">
        <f>'[17]st-detail'!J$63</f>
        <v>414.80509285000005</v>
      </c>
      <c r="K63" s="8">
        <f>'[17]st-detail'!K$63</f>
        <v>355.00340738</v>
      </c>
      <c r="L63" s="8">
        <f>'[17]st-detail'!L$63</f>
        <v>427.42455467</v>
      </c>
      <c r="M63" s="8">
        <f>'[17]st-detail'!M$63</f>
        <v>465.95194548</v>
      </c>
      <c r="N63" s="22">
        <f t="shared" si="34"/>
        <v>5700.11487571</v>
      </c>
      <c r="O63" s="67"/>
      <c r="P63" s="58"/>
      <c r="Q63" s="67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s="68" customFormat="1" ht="23.25">
      <c r="A64" s="19">
        <v>2555</v>
      </c>
      <c r="B64" s="8">
        <f>'[18]st-detail'!B$63</f>
        <v>306.9365815</v>
      </c>
      <c r="C64" s="8">
        <f>'[18]st-detail'!C$63</f>
        <v>898.79553155</v>
      </c>
      <c r="D64" s="8">
        <f>'[18]st-detail'!D$63</f>
        <v>811.6114161200001</v>
      </c>
      <c r="E64" s="8">
        <f>'[18]st-detail'!E$63</f>
        <v>759.23361895</v>
      </c>
      <c r="F64" s="8">
        <f>'[18]st-detail'!F$63</f>
        <v>497.27241326</v>
      </c>
      <c r="G64" s="8">
        <f>'[18]st-detail'!G$63</f>
        <v>654.41496918</v>
      </c>
      <c r="H64" s="8">
        <f>'[18]st-detail'!H$63</f>
        <v>369.79035969</v>
      </c>
      <c r="I64" s="8">
        <f>'[18]st-detail'!I$63</f>
        <v>474.25806548</v>
      </c>
      <c r="J64" s="8">
        <f>'[18]st-detail'!J$63</f>
        <v>354.0235712</v>
      </c>
      <c r="K64" s="8">
        <f>'[18]st-detail'!K$63</f>
        <v>535.05595849</v>
      </c>
      <c r="L64" s="8">
        <f>'[18]st-detail'!L$63</f>
        <v>438.71744812000003</v>
      </c>
      <c r="M64" s="8">
        <f>'[18]st-detail'!M$63</f>
        <v>513.9750863</v>
      </c>
      <c r="N64" s="22">
        <f t="shared" si="34"/>
        <v>6614.08501984</v>
      </c>
      <c r="O64" s="67"/>
      <c r="P64" s="58"/>
      <c r="Q64" s="67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s="68" customFormat="1" ht="23.25">
      <c r="A65" s="20">
        <v>2556</v>
      </c>
      <c r="B65" s="9">
        <f>'[19]st-detail'!B$63</f>
        <v>548.4380847699999</v>
      </c>
      <c r="C65" s="9">
        <f>'[19]st-detail'!C$63</f>
        <v>649.56004971</v>
      </c>
      <c r="D65" s="9">
        <f>'[19]st-detail'!D$63</f>
        <v>663.54973204</v>
      </c>
      <c r="E65" s="9">
        <f>'[19]st-detail'!E$63</f>
        <v>769.15825124</v>
      </c>
      <c r="F65" s="9">
        <f>'[19]st-detail'!F$63</f>
        <v>459.80517383999995</v>
      </c>
      <c r="G65" s="9">
        <f>'[19]st-detail'!G$63</f>
        <v>255.73136875</v>
      </c>
      <c r="H65" s="9">
        <f>'[19]st-detail'!H$63</f>
        <v>396.34812556</v>
      </c>
      <c r="I65" s="9">
        <f>'[19]st-detail'!I$63</f>
        <v>377.75803658999996</v>
      </c>
      <c r="J65" s="9">
        <f>'[19]st-detail'!J$63</f>
        <v>324.58132838</v>
      </c>
      <c r="K65" s="9">
        <f>'[19]st-detail'!K$63</f>
        <v>370.57745405000003</v>
      </c>
      <c r="L65" s="9">
        <f>'[19]st-detail'!L$63</f>
        <v>0</v>
      </c>
      <c r="M65" s="9">
        <f>'[19]st-detail'!M$63</f>
        <v>0</v>
      </c>
      <c r="N65" s="23">
        <f t="shared" si="34"/>
        <v>4815.50760493</v>
      </c>
      <c r="O65" s="67"/>
      <c r="P65" s="58"/>
      <c r="Q65" s="67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17" ht="23.25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1"/>
      <c r="O66" s="48"/>
      <c r="P66" s="48"/>
      <c r="Q66" s="46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5" zoomScaleNormal="75" zoomScalePageLayoutView="0" workbookViewId="0" topLeftCell="A37">
      <selection activeCell="A67" sqref="A67:IV103"/>
    </sheetView>
  </sheetViews>
  <sheetFormatPr defaultColWidth="9.33203125" defaultRowHeight="21"/>
  <cols>
    <col min="1" max="1" width="20.33203125" style="2" customWidth="1"/>
    <col min="2" max="13" width="12.16015625" style="2" bestFit="1" customWidth="1"/>
    <col min="14" max="14" width="13.5" style="31" bestFit="1" customWidth="1"/>
    <col min="15" max="16384" width="9.33203125" style="2" customWidth="1"/>
  </cols>
  <sheetData>
    <row r="1" spans="1:14" ht="30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3:14" ht="22.5"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945.96</v>
      </c>
      <c r="C5" s="6">
        <f t="shared" si="0"/>
        <v>1244.8999999999999</v>
      </c>
      <c r="D5" s="6">
        <f t="shared" si="0"/>
        <v>1428.2</v>
      </c>
      <c r="E5" s="6">
        <f t="shared" si="0"/>
        <v>1319.64</v>
      </c>
      <c r="F5" s="6">
        <f t="shared" si="0"/>
        <v>1160.77</v>
      </c>
      <c r="G5" s="6">
        <f t="shared" si="0"/>
        <v>1749.6</v>
      </c>
      <c r="H5" s="6">
        <f t="shared" si="0"/>
        <v>1111.32</v>
      </c>
      <c r="I5" s="6">
        <f t="shared" si="0"/>
        <v>1152.85</v>
      </c>
      <c r="J5" s="6">
        <f t="shared" si="0"/>
        <v>1282.59</v>
      </c>
      <c r="K5" s="6">
        <f t="shared" si="0"/>
        <v>1434.95</v>
      </c>
      <c r="L5" s="6">
        <f t="shared" si="0"/>
        <v>1157.5</v>
      </c>
      <c r="M5" s="6">
        <f t="shared" si="0"/>
        <v>1142.45</v>
      </c>
      <c r="N5" s="21">
        <f aca="true" t="shared" si="1" ref="N5:N12">SUM(B5:M5)</f>
        <v>15130.730000000001</v>
      </c>
    </row>
    <row r="6" spans="1:14" ht="23.25">
      <c r="A6" s="19">
        <v>2539</v>
      </c>
      <c r="B6" s="8">
        <f aca="true" t="shared" si="2" ref="B6:M6">SUM(B27,B48)</f>
        <v>1135.76</v>
      </c>
      <c r="C6" s="8">
        <f t="shared" si="2"/>
        <v>1377.98</v>
      </c>
      <c r="D6" s="8">
        <f t="shared" si="2"/>
        <v>1660.66</v>
      </c>
      <c r="E6" s="8">
        <f t="shared" si="2"/>
        <v>1601.8200000000002</v>
      </c>
      <c r="F6" s="8">
        <f t="shared" si="2"/>
        <v>1619.8899999999999</v>
      </c>
      <c r="G6" s="8">
        <f t="shared" si="2"/>
        <v>1575.27</v>
      </c>
      <c r="H6" s="8">
        <f t="shared" si="2"/>
        <v>1679.33</v>
      </c>
      <c r="I6" s="8">
        <f t="shared" si="2"/>
        <v>1459.99</v>
      </c>
      <c r="J6" s="8">
        <f t="shared" si="2"/>
        <v>1221.6000000000001</v>
      </c>
      <c r="K6" s="8">
        <f t="shared" si="2"/>
        <v>1469.95</v>
      </c>
      <c r="L6" s="8">
        <f t="shared" si="2"/>
        <v>1310.1100000000001</v>
      </c>
      <c r="M6" s="8">
        <f t="shared" si="2"/>
        <v>1247.37</v>
      </c>
      <c r="N6" s="22">
        <f t="shared" si="1"/>
        <v>17359.73</v>
      </c>
    </row>
    <row r="7" spans="1:14" ht="23.25">
      <c r="A7" s="19">
        <v>2540</v>
      </c>
      <c r="B7" s="8">
        <f aca="true" t="shared" si="3" ref="B7:M7">SUM(B28,B49)</f>
        <v>1532.93</v>
      </c>
      <c r="C7" s="8">
        <f t="shared" si="3"/>
        <v>1792.27</v>
      </c>
      <c r="D7" s="8">
        <f t="shared" si="3"/>
        <v>1869.5900000000001</v>
      </c>
      <c r="E7" s="8">
        <f t="shared" si="3"/>
        <v>1847.411</v>
      </c>
      <c r="F7" s="8">
        <f t="shared" si="3"/>
        <v>1609.97</v>
      </c>
      <c r="G7" s="8">
        <f t="shared" si="3"/>
        <v>1776.06</v>
      </c>
      <c r="H7" s="8">
        <f t="shared" si="3"/>
        <v>1904.171</v>
      </c>
      <c r="I7" s="8">
        <f t="shared" si="3"/>
        <v>1766.048</v>
      </c>
      <c r="J7" s="8">
        <f t="shared" si="3"/>
        <v>1737.682</v>
      </c>
      <c r="K7" s="8">
        <f t="shared" si="3"/>
        <v>1584.621</v>
      </c>
      <c r="L7" s="8">
        <f t="shared" si="3"/>
        <v>1994.628</v>
      </c>
      <c r="M7" s="8">
        <f t="shared" si="3"/>
        <v>1967.71</v>
      </c>
      <c r="N7" s="22">
        <f t="shared" si="1"/>
        <v>21383.091</v>
      </c>
    </row>
    <row r="8" spans="1:14" ht="23.25">
      <c r="A8" s="19">
        <v>2541</v>
      </c>
      <c r="B8" s="8">
        <f aca="true" t="shared" si="4" ref="B8:M8">SUM(B29,B50)</f>
        <v>1221.75</v>
      </c>
      <c r="C8" s="8">
        <f t="shared" si="4"/>
        <v>1750.6000000000001</v>
      </c>
      <c r="D8" s="8">
        <f t="shared" si="4"/>
        <v>2358.92</v>
      </c>
      <c r="E8" s="8">
        <f t="shared" si="4"/>
        <v>2036.17</v>
      </c>
      <c r="F8" s="8">
        <f t="shared" si="4"/>
        <v>1889.0700000000002</v>
      </c>
      <c r="G8" s="8">
        <f t="shared" si="4"/>
        <v>2395.12</v>
      </c>
      <c r="H8" s="8">
        <f t="shared" si="4"/>
        <v>2276.11</v>
      </c>
      <c r="I8" s="8">
        <f t="shared" si="4"/>
        <v>1783.19</v>
      </c>
      <c r="J8" s="8">
        <f t="shared" si="4"/>
        <v>1982.68</v>
      </c>
      <c r="K8" s="8">
        <f t="shared" si="4"/>
        <v>1825.4399999999998</v>
      </c>
      <c r="L8" s="8">
        <f t="shared" si="4"/>
        <v>1775.82</v>
      </c>
      <c r="M8" s="8">
        <f t="shared" si="4"/>
        <v>1895.82</v>
      </c>
      <c r="N8" s="22">
        <f t="shared" si="1"/>
        <v>23190.69</v>
      </c>
    </row>
    <row r="9" spans="1:14" ht="23.25">
      <c r="A9" s="19">
        <v>2542</v>
      </c>
      <c r="B9" s="8">
        <f aca="true" t="shared" si="5" ref="B9:M9">SUM(B30,B51)</f>
        <v>2216.17</v>
      </c>
      <c r="C9" s="8">
        <f t="shared" si="5"/>
        <v>2210.63</v>
      </c>
      <c r="D9" s="8">
        <f t="shared" si="5"/>
        <v>2756.13</v>
      </c>
      <c r="E9" s="8">
        <f t="shared" si="5"/>
        <v>1680.01</v>
      </c>
      <c r="F9" s="8">
        <f t="shared" si="5"/>
        <v>2072.68</v>
      </c>
      <c r="G9" s="8">
        <f t="shared" si="5"/>
        <v>2308.46</v>
      </c>
      <c r="H9" s="8">
        <f t="shared" si="5"/>
        <v>2306.94</v>
      </c>
      <c r="I9" s="8">
        <f t="shared" si="5"/>
        <v>1657.88</v>
      </c>
      <c r="J9" s="8">
        <f t="shared" si="5"/>
        <v>1855.14</v>
      </c>
      <c r="K9" s="8">
        <f t="shared" si="5"/>
        <v>2042.3700000000001</v>
      </c>
      <c r="L9" s="8">
        <f t="shared" si="5"/>
        <v>1872.04</v>
      </c>
      <c r="M9" s="8">
        <f t="shared" si="5"/>
        <v>2013.3899999999999</v>
      </c>
      <c r="N9" s="22">
        <f t="shared" si="1"/>
        <v>24991.84</v>
      </c>
    </row>
    <row r="10" spans="1:14" ht="23.25">
      <c r="A10" s="19">
        <v>2543</v>
      </c>
      <c r="B10" s="8">
        <f aca="true" t="shared" si="6" ref="B10:M10">SUM(B31,B52)</f>
        <v>1981.93</v>
      </c>
      <c r="C10" s="8">
        <f t="shared" si="6"/>
        <v>2305.6</v>
      </c>
      <c r="D10" s="8">
        <f t="shared" si="6"/>
        <v>2811.16</v>
      </c>
      <c r="E10" s="8">
        <f t="shared" si="6"/>
        <v>2151.4</v>
      </c>
      <c r="F10" s="8">
        <f t="shared" si="6"/>
        <v>2139.13</v>
      </c>
      <c r="G10" s="8">
        <f t="shared" si="6"/>
        <v>2610.74</v>
      </c>
      <c r="H10" s="8">
        <f t="shared" si="6"/>
        <v>2037.77</v>
      </c>
      <c r="I10" s="8">
        <f t="shared" si="6"/>
        <v>2107.83</v>
      </c>
      <c r="J10" s="8">
        <f t="shared" si="6"/>
        <v>2013.62</v>
      </c>
      <c r="K10" s="8">
        <f t="shared" si="6"/>
        <v>2115.51</v>
      </c>
      <c r="L10" s="8">
        <f t="shared" si="6"/>
        <v>2091.96</v>
      </c>
      <c r="M10" s="8">
        <f t="shared" si="6"/>
        <v>2071.17</v>
      </c>
      <c r="N10" s="22">
        <f t="shared" si="1"/>
        <v>26437.82</v>
      </c>
    </row>
    <row r="11" spans="1:14" ht="23.25">
      <c r="A11" s="19">
        <v>2544</v>
      </c>
      <c r="B11" s="8">
        <f aca="true" t="shared" si="7" ref="B11:M11">SUM(B32,B53)</f>
        <v>2366.33</v>
      </c>
      <c r="C11" s="8">
        <f t="shared" si="7"/>
        <v>2533.0299999999997</v>
      </c>
      <c r="D11" s="8">
        <f t="shared" si="7"/>
        <v>2764.63</v>
      </c>
      <c r="E11" s="8">
        <f t="shared" si="7"/>
        <v>2229.5499999999997</v>
      </c>
      <c r="F11" s="8">
        <f t="shared" si="7"/>
        <v>2160.52</v>
      </c>
      <c r="G11" s="8">
        <f t="shared" si="7"/>
        <v>2605.57</v>
      </c>
      <c r="H11" s="8">
        <f t="shared" si="7"/>
        <v>2627.5499999999997</v>
      </c>
      <c r="I11" s="8">
        <f t="shared" si="7"/>
        <v>2395.6600000000003</v>
      </c>
      <c r="J11" s="8">
        <f t="shared" si="7"/>
        <v>2516.1000000000004</v>
      </c>
      <c r="K11" s="8">
        <f t="shared" si="7"/>
        <v>2474.47</v>
      </c>
      <c r="L11" s="8">
        <f t="shared" si="7"/>
        <v>2900.77</v>
      </c>
      <c r="M11" s="8">
        <f t="shared" si="7"/>
        <v>2416.5299999999997</v>
      </c>
      <c r="N11" s="22">
        <f t="shared" si="1"/>
        <v>29990.710000000003</v>
      </c>
    </row>
    <row r="12" spans="1:14" ht="23.25">
      <c r="A12" s="19">
        <v>2545</v>
      </c>
      <c r="B12" s="8">
        <f aca="true" t="shared" si="8" ref="B12:M12">SUM(B33,B54)</f>
        <v>2749.87</v>
      </c>
      <c r="C12" s="8">
        <f t="shared" si="8"/>
        <v>2844.8199999999997</v>
      </c>
      <c r="D12" s="8">
        <f t="shared" si="8"/>
        <v>3069.03</v>
      </c>
      <c r="E12" s="8">
        <f t="shared" si="8"/>
        <v>2202.79</v>
      </c>
      <c r="F12" s="8">
        <f t="shared" si="8"/>
        <v>2174.28</v>
      </c>
      <c r="G12" s="8">
        <f t="shared" si="8"/>
        <v>3251.5099999999998</v>
      </c>
      <c r="H12" s="8">
        <f t="shared" si="8"/>
        <v>2912.4399999999996</v>
      </c>
      <c r="I12" s="8">
        <f t="shared" si="8"/>
        <v>2909.3700000000003</v>
      </c>
      <c r="J12" s="8">
        <f t="shared" si="8"/>
        <v>2090.6099999999997</v>
      </c>
      <c r="K12" s="8">
        <f t="shared" si="8"/>
        <v>2523.61</v>
      </c>
      <c r="L12" s="8">
        <f t="shared" si="8"/>
        <v>2687.69</v>
      </c>
      <c r="M12" s="8">
        <f t="shared" si="8"/>
        <v>2234.31</v>
      </c>
      <c r="N12" s="22">
        <f t="shared" si="1"/>
        <v>31650.329999999998</v>
      </c>
    </row>
    <row r="13" spans="1:14" ht="23.25">
      <c r="A13" s="19">
        <v>2546</v>
      </c>
      <c r="B13" s="8">
        <f aca="true" t="shared" si="9" ref="B13:M13">SUM(B34,B55)</f>
        <v>2752.91096663</v>
      </c>
      <c r="C13" s="8">
        <f t="shared" si="9"/>
        <v>2760.30316069</v>
      </c>
      <c r="D13" s="8">
        <f t="shared" si="9"/>
        <v>3995.41405583</v>
      </c>
      <c r="E13" s="8">
        <f t="shared" si="9"/>
        <v>2800.7901448140005</v>
      </c>
      <c r="F13" s="8">
        <f t="shared" si="9"/>
        <v>2891.7389900900002</v>
      </c>
      <c r="G13" s="8">
        <f t="shared" si="9"/>
        <v>3549.21653495</v>
      </c>
      <c r="H13" s="8">
        <f t="shared" si="9"/>
        <v>3492.61226788</v>
      </c>
      <c r="I13" s="8">
        <f t="shared" si="9"/>
        <v>3167.6470234099997</v>
      </c>
      <c r="J13" s="8">
        <f t="shared" si="9"/>
        <v>2910.36373022</v>
      </c>
      <c r="K13" s="8">
        <f t="shared" si="9"/>
        <v>3099.06236558</v>
      </c>
      <c r="L13" s="8">
        <f t="shared" si="9"/>
        <v>2868.2412588400002</v>
      </c>
      <c r="M13" s="8">
        <f t="shared" si="9"/>
        <v>2698.33647094</v>
      </c>
      <c r="N13" s="22">
        <f aca="true" t="shared" si="10" ref="N13:N18">SUM(B13:M13)</f>
        <v>36986.636969873995</v>
      </c>
    </row>
    <row r="14" spans="1:14" ht="23.25">
      <c r="A14" s="19">
        <v>2547</v>
      </c>
      <c r="B14" s="8">
        <f aca="true" t="shared" si="11" ref="B14:M14">SUM(B35,B56)</f>
        <v>3871.1995997800004</v>
      </c>
      <c r="C14" s="8">
        <f t="shared" si="11"/>
        <v>3633.07216613</v>
      </c>
      <c r="D14" s="8">
        <f t="shared" si="11"/>
        <v>4851.84707738</v>
      </c>
      <c r="E14" s="8">
        <f t="shared" si="11"/>
        <v>3184.11818034</v>
      </c>
      <c r="F14" s="8">
        <f t="shared" si="11"/>
        <v>3084.0745512900003</v>
      </c>
      <c r="G14" s="8">
        <f t="shared" si="11"/>
        <v>3830.12042146</v>
      </c>
      <c r="H14" s="8">
        <f t="shared" si="11"/>
        <v>3680.93441258</v>
      </c>
      <c r="I14" s="8">
        <f t="shared" si="11"/>
        <v>3153.1622217800004</v>
      </c>
      <c r="J14" s="8">
        <f t="shared" si="11"/>
        <v>2969.8945121100005</v>
      </c>
      <c r="K14" s="8">
        <f t="shared" si="11"/>
        <v>3191.9280800300003</v>
      </c>
      <c r="L14" s="8">
        <f t="shared" si="11"/>
        <v>3499.38584032</v>
      </c>
      <c r="M14" s="8">
        <f t="shared" si="11"/>
        <v>3798.8876419499998</v>
      </c>
      <c r="N14" s="22">
        <f t="shared" si="10"/>
        <v>42748.624705149996</v>
      </c>
    </row>
    <row r="15" spans="1:14" ht="23.25">
      <c r="A15" s="19">
        <v>2548</v>
      </c>
      <c r="B15" s="8">
        <f aca="true" t="shared" si="12" ref="B15:M15">SUM(B36,B57)</f>
        <v>3413.7148177</v>
      </c>
      <c r="C15" s="8">
        <f t="shared" si="12"/>
        <v>3557.92948514</v>
      </c>
      <c r="D15" s="8">
        <f t="shared" si="12"/>
        <v>3571.39068991</v>
      </c>
      <c r="E15" s="8">
        <f t="shared" si="12"/>
        <v>2707.31062631</v>
      </c>
      <c r="F15" s="8">
        <f t="shared" si="12"/>
        <v>3240.70260639</v>
      </c>
      <c r="G15" s="56">
        <f t="shared" si="12"/>
        <v>4937.27276208</v>
      </c>
      <c r="H15" s="56">
        <f t="shared" si="12"/>
        <v>4741.72288557</v>
      </c>
      <c r="I15" s="56">
        <f t="shared" si="12"/>
        <v>4129.87438362</v>
      </c>
      <c r="J15" s="56">
        <f t="shared" si="12"/>
        <v>3932.78333911</v>
      </c>
      <c r="K15" s="56">
        <f t="shared" si="12"/>
        <v>3621.3480021399996</v>
      </c>
      <c r="L15" s="8">
        <f t="shared" si="12"/>
        <v>3767.18986863</v>
      </c>
      <c r="M15" s="8">
        <f t="shared" si="12"/>
        <v>3861.61411006</v>
      </c>
      <c r="N15" s="22">
        <f t="shared" si="10"/>
        <v>45482.853576659996</v>
      </c>
    </row>
    <row r="16" spans="1:14" ht="23.25">
      <c r="A16" s="19">
        <v>2549</v>
      </c>
      <c r="B16" s="8">
        <f aca="true" t="shared" si="13" ref="B16:M16">SUM(B37,B58)</f>
        <v>2830.7732997800003</v>
      </c>
      <c r="C16" s="8">
        <f t="shared" si="13"/>
        <v>2629.03714495</v>
      </c>
      <c r="D16" s="8">
        <f t="shared" si="13"/>
        <v>3318.11280661</v>
      </c>
      <c r="E16" s="8">
        <f t="shared" si="13"/>
        <v>3074.0497832399997</v>
      </c>
      <c r="F16" s="8">
        <f t="shared" si="13"/>
        <v>3324.47209959</v>
      </c>
      <c r="G16" s="8">
        <f t="shared" si="13"/>
        <v>5130.248289609999</v>
      </c>
      <c r="H16" s="8">
        <f t="shared" si="13"/>
        <v>3442.73046558</v>
      </c>
      <c r="I16" s="8">
        <f t="shared" si="13"/>
        <v>4379.5485397</v>
      </c>
      <c r="J16" s="8">
        <f t="shared" si="13"/>
        <v>4320.25941749</v>
      </c>
      <c r="K16" s="8">
        <f t="shared" si="13"/>
        <v>4191.91487375</v>
      </c>
      <c r="L16" s="8">
        <f t="shared" si="13"/>
        <v>3485.18052342</v>
      </c>
      <c r="M16" s="8">
        <f t="shared" si="13"/>
        <v>4083.69763823</v>
      </c>
      <c r="N16" s="22">
        <f t="shared" si="10"/>
        <v>44210.024881950005</v>
      </c>
    </row>
    <row r="17" spans="1:14" ht="23.25">
      <c r="A17" s="19">
        <v>2550</v>
      </c>
      <c r="B17" s="8">
        <f aca="true" t="shared" si="14" ref="B17:M17">SUM(B38,B59)</f>
        <v>3730.84512529</v>
      </c>
      <c r="C17" s="8">
        <f t="shared" si="14"/>
        <v>4685.45075934</v>
      </c>
      <c r="D17" s="8">
        <f t="shared" si="14"/>
        <v>5411.7315542</v>
      </c>
      <c r="E17" s="8">
        <f t="shared" si="14"/>
        <v>4175.21486914</v>
      </c>
      <c r="F17" s="8">
        <f t="shared" si="14"/>
        <v>3935.35614079</v>
      </c>
      <c r="G17" s="8">
        <f t="shared" si="14"/>
        <v>5446.95086423</v>
      </c>
      <c r="H17" s="8">
        <f t="shared" si="14"/>
        <v>4236.05948987</v>
      </c>
      <c r="I17" s="8">
        <f t="shared" si="14"/>
        <v>4667.18709876</v>
      </c>
      <c r="J17" s="8">
        <f t="shared" si="14"/>
        <v>3798.71849834</v>
      </c>
      <c r="K17" s="8">
        <f t="shared" si="14"/>
        <v>3819.34601961</v>
      </c>
      <c r="L17" s="8">
        <f t="shared" si="14"/>
        <v>4077.7125618200002</v>
      </c>
      <c r="M17" s="8">
        <f t="shared" si="14"/>
        <v>4102.97359744</v>
      </c>
      <c r="N17" s="22">
        <f t="shared" si="10"/>
        <v>52087.546578830006</v>
      </c>
    </row>
    <row r="18" spans="1:14" ht="23.25">
      <c r="A18" s="19">
        <v>2551</v>
      </c>
      <c r="B18" s="8">
        <f aca="true" t="shared" si="15" ref="B18:M18">SUM(B39,B60)</f>
        <v>4704.5653665</v>
      </c>
      <c r="C18" s="8">
        <f t="shared" si="15"/>
        <v>5152.07998512</v>
      </c>
      <c r="D18" s="8">
        <f t="shared" si="15"/>
        <v>4700.67099604</v>
      </c>
      <c r="E18" s="8">
        <f t="shared" si="15"/>
        <v>4486.579887479999</v>
      </c>
      <c r="F18" s="8">
        <f t="shared" si="15"/>
        <v>4817.906048850001</v>
      </c>
      <c r="G18" s="8">
        <f t="shared" si="15"/>
        <v>4830.05014407</v>
      </c>
      <c r="H18" s="8">
        <f t="shared" si="15"/>
        <v>4974.511162520001</v>
      </c>
      <c r="I18" s="8">
        <f t="shared" si="15"/>
        <v>3724.17922767</v>
      </c>
      <c r="J18" s="8">
        <f t="shared" si="15"/>
        <v>3962.17672068</v>
      </c>
      <c r="K18" s="8">
        <f t="shared" si="15"/>
        <v>3541.5296436900003</v>
      </c>
      <c r="L18" s="8">
        <f t="shared" si="15"/>
        <v>4670.59487894</v>
      </c>
      <c r="M18" s="8">
        <f t="shared" si="15"/>
        <v>3900.61189354</v>
      </c>
      <c r="N18" s="22">
        <f t="shared" si="10"/>
        <v>53465.455955100006</v>
      </c>
    </row>
    <row r="19" spans="1:21" ht="23.25">
      <c r="A19" s="19">
        <v>2552</v>
      </c>
      <c r="B19" s="8">
        <f aca="true" t="shared" si="16" ref="B19:M19">SUM(B40,B61)</f>
        <v>3614.8985297500003</v>
      </c>
      <c r="C19" s="8">
        <f t="shared" si="16"/>
        <v>4157.47840152</v>
      </c>
      <c r="D19" s="8">
        <f t="shared" si="16"/>
        <v>5636.60981603</v>
      </c>
      <c r="E19" s="8">
        <f t="shared" si="16"/>
        <v>3280.23176294</v>
      </c>
      <c r="F19" s="8">
        <f t="shared" si="16"/>
        <v>4093.16079528</v>
      </c>
      <c r="G19" s="8">
        <f t="shared" si="16"/>
        <v>5393.40772149</v>
      </c>
      <c r="H19" s="8">
        <f t="shared" si="16"/>
        <v>4511.19152565</v>
      </c>
      <c r="I19" s="8">
        <f t="shared" si="16"/>
        <v>4097.06505038</v>
      </c>
      <c r="J19" s="8">
        <f t="shared" si="16"/>
        <v>3499.75521635</v>
      </c>
      <c r="K19" s="8">
        <f t="shared" si="16"/>
        <v>3607.62565566</v>
      </c>
      <c r="L19" s="8">
        <f t="shared" si="16"/>
        <v>3078.38810223</v>
      </c>
      <c r="M19" s="8">
        <f t="shared" si="16"/>
        <v>4023.53664444</v>
      </c>
      <c r="N19" s="22">
        <f>SUM(B19:M19)</f>
        <v>48993.34922172</v>
      </c>
      <c r="O19" s="26"/>
      <c r="P19" s="26"/>
      <c r="Q19" s="26"/>
      <c r="R19" s="26"/>
      <c r="S19" s="26"/>
      <c r="T19" s="26"/>
      <c r="U19" s="26"/>
    </row>
    <row r="20" spans="1:21" s="68" customFormat="1" ht="23.25">
      <c r="A20" s="19">
        <v>2553</v>
      </c>
      <c r="B20" s="8">
        <f aca="true" t="shared" si="17" ref="B20:M20">SUM(B41,B62)</f>
        <v>4451.03573359</v>
      </c>
      <c r="C20" s="8">
        <f t="shared" si="17"/>
        <v>5427.81084044</v>
      </c>
      <c r="D20" s="8">
        <f t="shared" si="17"/>
        <v>6509.913661070001</v>
      </c>
      <c r="E20" s="8">
        <f t="shared" si="17"/>
        <v>4303.751940730001</v>
      </c>
      <c r="F20" s="8">
        <f t="shared" si="17"/>
        <v>5154.9163514</v>
      </c>
      <c r="G20" s="8">
        <f t="shared" si="17"/>
        <v>6736.1787119499995</v>
      </c>
      <c r="H20" s="8">
        <f t="shared" si="17"/>
        <v>4849.48606323</v>
      </c>
      <c r="I20" s="8">
        <f t="shared" si="17"/>
        <v>4204.67537187</v>
      </c>
      <c r="J20" s="8">
        <f t="shared" si="17"/>
        <v>4408.8892888499995</v>
      </c>
      <c r="K20" s="8">
        <f t="shared" si="17"/>
        <v>4412.25788677</v>
      </c>
      <c r="L20" s="8">
        <f t="shared" si="17"/>
        <v>4278.53723643</v>
      </c>
      <c r="M20" s="8">
        <f t="shared" si="17"/>
        <v>4094.87125078</v>
      </c>
      <c r="N20" s="22">
        <f>SUM(B20:M20)</f>
        <v>58832.324337109996</v>
      </c>
      <c r="O20" s="58"/>
      <c r="P20" s="58"/>
      <c r="Q20" s="58"/>
      <c r="R20" s="58"/>
      <c r="S20" s="58"/>
      <c r="T20" s="58"/>
      <c r="U20" s="58"/>
    </row>
    <row r="21" spans="1:21" s="68" customFormat="1" ht="23.25">
      <c r="A21" s="19">
        <v>2554</v>
      </c>
      <c r="B21" s="8">
        <f aca="true" t="shared" si="18" ref="B21:M21">SUM(B42,B63)</f>
        <v>4741.415970829999</v>
      </c>
      <c r="C21" s="8">
        <f t="shared" si="18"/>
        <v>5629.34041635</v>
      </c>
      <c r="D21" s="8">
        <f t="shared" si="18"/>
        <v>6390.4225305499995</v>
      </c>
      <c r="E21" s="8">
        <f t="shared" si="18"/>
        <v>4820.90788686</v>
      </c>
      <c r="F21" s="8">
        <f t="shared" si="18"/>
        <v>4970.830879069999</v>
      </c>
      <c r="G21" s="8">
        <f t="shared" si="18"/>
        <v>6693.358421520001</v>
      </c>
      <c r="H21" s="8">
        <f t="shared" si="18"/>
        <v>4993.54938533</v>
      </c>
      <c r="I21" s="8">
        <f t="shared" si="18"/>
        <v>4402.84418796</v>
      </c>
      <c r="J21" s="8">
        <f t="shared" si="18"/>
        <v>4632.313545890001</v>
      </c>
      <c r="K21" s="8">
        <f t="shared" si="18"/>
        <v>4118.36898266</v>
      </c>
      <c r="L21" s="8">
        <f t="shared" si="18"/>
        <v>4563.061222040001</v>
      </c>
      <c r="M21" s="8">
        <f t="shared" si="18"/>
        <v>5541.87929259</v>
      </c>
      <c r="N21" s="22">
        <f>SUM(B21:M21)</f>
        <v>61498.292721649996</v>
      </c>
      <c r="O21" s="58"/>
      <c r="P21" s="58"/>
      <c r="Q21" s="58"/>
      <c r="R21" s="58"/>
      <c r="S21" s="58"/>
      <c r="T21" s="58"/>
      <c r="U21" s="58"/>
    </row>
    <row r="22" spans="1:21" s="68" customFormat="1" ht="23.25">
      <c r="A22" s="19">
        <v>2555</v>
      </c>
      <c r="B22" s="8">
        <f aca="true" t="shared" si="19" ref="B22:M22">SUM(B43,B64)</f>
        <v>5012.65286231</v>
      </c>
      <c r="C22" s="8">
        <f t="shared" si="19"/>
        <v>4939.81914475</v>
      </c>
      <c r="D22" s="8">
        <f t="shared" si="19"/>
        <v>6487.62385283</v>
      </c>
      <c r="E22" s="8">
        <f t="shared" si="19"/>
        <v>5572.53568132</v>
      </c>
      <c r="F22" s="8">
        <f t="shared" si="19"/>
        <v>5801.50767135</v>
      </c>
      <c r="G22" s="8">
        <f t="shared" si="19"/>
        <v>6795.61653607</v>
      </c>
      <c r="H22" s="8">
        <f t="shared" si="19"/>
        <v>5449.10889953</v>
      </c>
      <c r="I22" s="8">
        <f t="shared" si="19"/>
        <v>5189.73609117</v>
      </c>
      <c r="J22" s="8">
        <f t="shared" si="19"/>
        <v>4658.16993854</v>
      </c>
      <c r="K22" s="8">
        <f t="shared" si="19"/>
        <v>5217.70610167</v>
      </c>
      <c r="L22" s="8">
        <f t="shared" si="19"/>
        <v>4787.4786114300005</v>
      </c>
      <c r="M22" s="8">
        <f t="shared" si="19"/>
        <v>4980.88493552</v>
      </c>
      <c r="N22" s="22">
        <f>SUM(B22:M22)</f>
        <v>64892.84032649001</v>
      </c>
      <c r="O22" s="58"/>
      <c r="P22" s="58"/>
      <c r="Q22" s="58"/>
      <c r="R22" s="58"/>
      <c r="S22" s="58"/>
      <c r="T22" s="58"/>
      <c r="U22" s="58"/>
    </row>
    <row r="23" spans="1:21" ht="23.25">
      <c r="A23" s="20">
        <v>2556</v>
      </c>
      <c r="B23" s="9">
        <f>SUM(B44,B65)</f>
        <v>6448.66787168</v>
      </c>
      <c r="C23" s="9">
        <f aca="true" t="shared" si="20" ref="C23:M23">SUM(C44,C65)</f>
        <v>7271.103861109999</v>
      </c>
      <c r="D23" s="9">
        <f t="shared" si="20"/>
        <v>6780.23620509</v>
      </c>
      <c r="E23" s="9">
        <f t="shared" si="20"/>
        <v>5503.43897713</v>
      </c>
      <c r="F23" s="9">
        <f t="shared" si="20"/>
        <v>5326.196844659999</v>
      </c>
      <c r="G23" s="9">
        <f t="shared" si="20"/>
        <v>6815.514061180001</v>
      </c>
      <c r="H23" s="9">
        <f t="shared" si="20"/>
        <v>6092.803728649999</v>
      </c>
      <c r="I23" s="9">
        <f t="shared" si="20"/>
        <v>5812.12532233</v>
      </c>
      <c r="J23" s="9">
        <f t="shared" si="20"/>
        <v>4751.79071331</v>
      </c>
      <c r="K23" s="9">
        <f t="shared" si="20"/>
        <v>4385.861673550001</v>
      </c>
      <c r="L23" s="9">
        <f t="shared" si="20"/>
        <v>0</v>
      </c>
      <c r="M23" s="9">
        <f t="shared" si="20"/>
        <v>0</v>
      </c>
      <c r="N23" s="23">
        <f>SUM(B23:M23)</f>
        <v>59187.73925869</v>
      </c>
      <c r="O23" s="26"/>
      <c r="P23" s="26"/>
      <c r="Q23" s="26"/>
      <c r="R23" s="26"/>
      <c r="S23" s="26"/>
      <c r="T23" s="26"/>
      <c r="U23" s="26"/>
    </row>
    <row r="24" spans="2:14" ht="23.25">
      <c r="B24" s="11"/>
      <c r="N24" s="49"/>
    </row>
    <row r="25" spans="1:10" ht="23.25">
      <c r="A25" s="2" t="s">
        <v>17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4" ht="23.25">
      <c r="A26" s="14">
        <v>2538</v>
      </c>
      <c r="B26" s="6">
        <f>'[1]st-detail'!B31</f>
        <v>940.27</v>
      </c>
      <c r="C26" s="6">
        <f>'[1]st-detail'!C31</f>
        <v>1238.84</v>
      </c>
      <c r="D26" s="6">
        <f>'[1]st-detail'!D31</f>
        <v>1423.3</v>
      </c>
      <c r="E26" s="6">
        <f>'[1]st-detail'!E31</f>
        <v>1315.5</v>
      </c>
      <c r="F26" s="6">
        <f>'[1]st-detail'!F31</f>
        <v>1157.75</v>
      </c>
      <c r="G26" s="6">
        <f>'[1]st-detail'!G31</f>
        <v>1745.61</v>
      </c>
      <c r="H26" s="6">
        <f>'[1]st-detail'!H31</f>
        <v>1108.77</v>
      </c>
      <c r="I26" s="6">
        <f>'[1]st-detail'!I31</f>
        <v>1149.06</v>
      </c>
      <c r="J26" s="6">
        <f>'[1]st-detail'!J31</f>
        <v>1280.24</v>
      </c>
      <c r="K26" s="6">
        <f>'[1]st-detail'!K31</f>
        <v>1432.67</v>
      </c>
      <c r="L26" s="6">
        <f>'[1]st-detail'!L31</f>
        <v>1153.05</v>
      </c>
      <c r="M26" s="6">
        <f>'[1]st-detail'!M31</f>
        <v>1139.43</v>
      </c>
      <c r="N26" s="21">
        <f aca="true" t="shared" si="21" ref="N26:N38">SUM(B26:M26)</f>
        <v>15084.489999999998</v>
      </c>
    </row>
    <row r="27" spans="1:14" ht="23.25">
      <c r="A27" s="19">
        <v>2539</v>
      </c>
      <c r="B27" s="8">
        <f>'[2]st-detail'!B31</f>
        <v>1133.04</v>
      </c>
      <c r="C27" s="8">
        <f>'[2]st-detail'!C31</f>
        <v>1374.5</v>
      </c>
      <c r="D27" s="8">
        <f>'[2]st-detail'!D31</f>
        <v>1657.67</v>
      </c>
      <c r="E27" s="8">
        <f>'[2]st-detail'!E31</f>
        <v>1598.94</v>
      </c>
      <c r="F27" s="8">
        <f>'[2]st-detail'!F31</f>
        <v>1616.87</v>
      </c>
      <c r="G27" s="8">
        <f>'[2]st-detail'!G31</f>
        <v>1571.8</v>
      </c>
      <c r="H27" s="8">
        <f>'[2]st-detail'!H31</f>
        <v>1677.23</v>
      </c>
      <c r="I27" s="8">
        <f>'[2]st-detail'!I31</f>
        <v>1456.89</v>
      </c>
      <c r="J27" s="8">
        <f>'[2]st-detail'!J31</f>
        <v>1218.96</v>
      </c>
      <c r="K27" s="8">
        <f>'[2]st-detail'!K31</f>
        <v>1466.22</v>
      </c>
      <c r="L27" s="8">
        <f>'[2]st-detail'!L31</f>
        <v>1307.98</v>
      </c>
      <c r="M27" s="8">
        <f>'[2]st-detail'!M31</f>
        <v>1245.02</v>
      </c>
      <c r="N27" s="22">
        <f t="shared" si="21"/>
        <v>17325.119999999995</v>
      </c>
    </row>
    <row r="28" spans="1:14" ht="23.25">
      <c r="A28" s="19">
        <v>2540</v>
      </c>
      <c r="B28" s="8">
        <f>'[3]st-detail'!B33</f>
        <v>1530.74</v>
      </c>
      <c r="C28" s="8">
        <f>'[3]st-detail'!C33</f>
        <v>1788.5</v>
      </c>
      <c r="D28" s="8">
        <f>'[3]st-detail'!D33</f>
        <v>1866.68</v>
      </c>
      <c r="E28" s="8">
        <f>'[3]st-detail'!E33</f>
        <v>1844.78</v>
      </c>
      <c r="F28" s="8">
        <f>'[3]st-detail'!F33</f>
        <v>1606.8</v>
      </c>
      <c r="G28" s="8">
        <f>'[3]st-detail'!G33</f>
        <v>1772.96</v>
      </c>
      <c r="H28" s="8">
        <f>'[3]st-detail'!H33</f>
        <v>1902.018</v>
      </c>
      <c r="I28" s="8">
        <f>'[3]st-detail'!I33</f>
        <v>1763.225</v>
      </c>
      <c r="J28" s="8">
        <f>'[3]st-detail'!J33</f>
        <v>1734.03</v>
      </c>
      <c r="K28" s="8">
        <f>'[3]st-detail'!K33</f>
        <v>1582.115</v>
      </c>
      <c r="L28" s="8">
        <f>'[3]st-detail'!L33</f>
        <v>1990.114</v>
      </c>
      <c r="M28" s="8">
        <f>'[3]st-detail'!M33</f>
        <v>1964.89</v>
      </c>
      <c r="N28" s="22">
        <f t="shared" si="21"/>
        <v>21346.852000000003</v>
      </c>
    </row>
    <row r="29" spans="1:14" ht="23.25">
      <c r="A29" s="19">
        <v>2541</v>
      </c>
      <c r="B29" s="8">
        <f>'[4]st-detail'!B32</f>
        <v>1217.69</v>
      </c>
      <c r="C29" s="8">
        <f>'[4]st-detail'!C32</f>
        <v>1746.2</v>
      </c>
      <c r="D29" s="8">
        <f>'[4]st-detail'!D32</f>
        <v>2355.6</v>
      </c>
      <c r="E29" s="8">
        <f>'[4]st-detail'!E32</f>
        <v>2027.78</v>
      </c>
      <c r="F29" s="8">
        <f>'[4]st-detail'!F32</f>
        <v>1882.38</v>
      </c>
      <c r="G29" s="8">
        <f>'[4]st-detail'!G32</f>
        <v>2387.93</v>
      </c>
      <c r="H29" s="8">
        <f>'[4]st-detail'!H32</f>
        <v>2273.54</v>
      </c>
      <c r="I29" s="8">
        <f>'[4]st-detail'!I32</f>
        <v>1778.53</v>
      </c>
      <c r="J29" s="8">
        <f>'[4]st-detail'!J32</f>
        <v>1978.44</v>
      </c>
      <c r="K29" s="8">
        <f>'[4]st-detail'!K32</f>
        <v>1821.6</v>
      </c>
      <c r="L29" s="8">
        <f>'[4]st-detail'!L32</f>
        <v>1772.46</v>
      </c>
      <c r="M29" s="8">
        <f>'[4]st-detail'!M32</f>
        <v>1892.12</v>
      </c>
      <c r="N29" s="22">
        <f t="shared" si="21"/>
        <v>23134.269999999997</v>
      </c>
    </row>
    <row r="30" spans="1:14" ht="23.25">
      <c r="A30" s="19">
        <v>2542</v>
      </c>
      <c r="B30" s="8">
        <f>'[5]st-detail'!B33</f>
        <v>2211.48</v>
      </c>
      <c r="C30" s="8">
        <f>'[5]st-detail'!C33</f>
        <v>2208.36</v>
      </c>
      <c r="D30" s="8">
        <f>'[5]st-detail'!D33</f>
        <v>2748.96</v>
      </c>
      <c r="E30" s="8">
        <f>'[5]st-detail'!E33</f>
        <v>1678.32</v>
      </c>
      <c r="F30" s="8">
        <f>'[5]st-detail'!F33</f>
        <v>2069.02</v>
      </c>
      <c r="G30" s="8">
        <f>'[5]st-detail'!G33</f>
        <v>2304.61</v>
      </c>
      <c r="H30" s="8">
        <f>'[5]st-detail'!H33</f>
        <v>2303.48</v>
      </c>
      <c r="I30" s="8">
        <f>'[5]st-detail'!I33</f>
        <v>1656.15</v>
      </c>
      <c r="J30" s="8">
        <f>'[5]st-detail'!J33</f>
        <v>1852.15</v>
      </c>
      <c r="K30" s="8">
        <f>'[5]st-detail'!K33</f>
        <v>2040.97</v>
      </c>
      <c r="L30" s="8">
        <f>'[5]st-detail'!L33</f>
        <v>1868.92</v>
      </c>
      <c r="M30" s="8">
        <f>'[5]st-detail'!M33</f>
        <v>2007.02</v>
      </c>
      <c r="N30" s="22">
        <f t="shared" si="21"/>
        <v>24949.440000000006</v>
      </c>
    </row>
    <row r="31" spans="1:14" ht="23.25">
      <c r="A31" s="19">
        <v>2543</v>
      </c>
      <c r="B31" s="8">
        <f>'[6]st-detail'!B33</f>
        <v>1981.01</v>
      </c>
      <c r="C31" s="8">
        <f>'[6]st-detail'!C33</f>
        <v>2300.18</v>
      </c>
      <c r="D31" s="8">
        <f>'[6]st-detail'!D33</f>
        <v>2806.37</v>
      </c>
      <c r="E31" s="8">
        <f>'[6]st-detail'!E33</f>
        <v>2146.69</v>
      </c>
      <c r="F31" s="8">
        <f>'[6]st-detail'!F33</f>
        <v>2136.77</v>
      </c>
      <c r="G31" s="8">
        <f>'[6]st-detail'!G33</f>
        <v>2605.35</v>
      </c>
      <c r="H31" s="8">
        <f>'[6]st-detail'!H33</f>
        <v>2036.78</v>
      </c>
      <c r="I31" s="8">
        <f>'[6]st-detail'!I33</f>
        <v>2102.43</v>
      </c>
      <c r="J31" s="8">
        <f>'[6]st-detail'!J33</f>
        <v>2010.8</v>
      </c>
      <c r="K31" s="8">
        <f>'[6]st-detail'!K33</f>
        <v>2114.73</v>
      </c>
      <c r="L31" s="8">
        <f>'[6]st-detail'!L33</f>
        <v>2085.06</v>
      </c>
      <c r="M31" s="8">
        <f>'[6]st-detail'!M33</f>
        <v>2069.1</v>
      </c>
      <c r="N31" s="22">
        <f t="shared" si="21"/>
        <v>26395.27</v>
      </c>
    </row>
    <row r="32" spans="1:14" ht="23.25">
      <c r="A32" s="19">
        <v>2544</v>
      </c>
      <c r="B32" s="8">
        <f>'[8]st-detail'!B33</f>
        <v>2361.56</v>
      </c>
      <c r="C32" s="8">
        <f>'[8]st-detail'!C33</f>
        <v>2527.89</v>
      </c>
      <c r="D32" s="8">
        <f>'[8]st-detail'!D33</f>
        <v>2760.4</v>
      </c>
      <c r="E32" s="8">
        <f>'[8]st-detail'!E33</f>
        <v>2223.87</v>
      </c>
      <c r="F32" s="8">
        <f>'[8]st-detail'!F33</f>
        <v>2156.16</v>
      </c>
      <c r="G32" s="8">
        <f>'[8]st-detail'!G33</f>
        <v>2602.81</v>
      </c>
      <c r="H32" s="8">
        <f>'[8]st-detail'!H33</f>
        <v>2621.08</v>
      </c>
      <c r="I32" s="8">
        <f>'[8]st-detail'!I33</f>
        <v>2390.86</v>
      </c>
      <c r="J32" s="8">
        <f>'[8]st-detail'!J33</f>
        <v>2512.34</v>
      </c>
      <c r="K32" s="8">
        <f>'[8]st-detail'!K33</f>
        <v>2472.58</v>
      </c>
      <c r="L32" s="8">
        <f>'[8]st-detail'!L33</f>
        <v>2878.64</v>
      </c>
      <c r="M32" s="8">
        <f>'[8]st-detail'!M33</f>
        <v>2411.35</v>
      </c>
      <c r="N32" s="22">
        <f t="shared" si="21"/>
        <v>29919.54</v>
      </c>
    </row>
    <row r="33" spans="1:14" ht="23.25">
      <c r="A33" s="19">
        <v>2545</v>
      </c>
      <c r="B33" s="8">
        <f>'[7]st-detail'!B$34</f>
        <v>2746.37</v>
      </c>
      <c r="C33" s="8">
        <f>'[7]st-detail'!C34</f>
        <v>2836.97</v>
      </c>
      <c r="D33" s="8">
        <f>'[7]st-detail'!D34</f>
        <v>3061.01</v>
      </c>
      <c r="E33" s="8">
        <f>'[7]st-detail'!E34</f>
        <v>2201.3</v>
      </c>
      <c r="F33" s="8">
        <f>'[7]st-detail'!F34</f>
        <v>2170.23</v>
      </c>
      <c r="G33" s="8">
        <f>'[7]st-detail'!G34</f>
        <v>3248.04</v>
      </c>
      <c r="H33" s="8">
        <f>'[7]st-detail'!H34</f>
        <v>2910.7</v>
      </c>
      <c r="I33" s="8">
        <f>'[7]st-detail'!I34</f>
        <v>2907.26</v>
      </c>
      <c r="J33" s="8">
        <f>'[7]st-detail'!J34</f>
        <v>2085.2</v>
      </c>
      <c r="K33" s="8">
        <f>'[7]st-detail'!K34</f>
        <v>2521.27</v>
      </c>
      <c r="L33" s="8">
        <f>'[7]st-detail'!L34</f>
        <v>2682.08</v>
      </c>
      <c r="M33" s="8">
        <f>'[7]st-detail'!M34</f>
        <v>2230.72</v>
      </c>
      <c r="N33" s="22">
        <f t="shared" si="21"/>
        <v>31601.15000000001</v>
      </c>
    </row>
    <row r="34" spans="1:14" ht="23.25">
      <c r="A34" s="19">
        <v>2546</v>
      </c>
      <c r="B34" s="8">
        <f>'[10]st-detail'!B$37</f>
        <v>2748.14090863</v>
      </c>
      <c r="C34" s="8">
        <f>'[10]st-detail'!C$37</f>
        <v>2758.02207869</v>
      </c>
      <c r="D34" s="8">
        <f>'[10]st-detail'!D$37</f>
        <v>3988.83545283</v>
      </c>
      <c r="E34" s="8">
        <f>'[10]st-detail'!E$37</f>
        <v>2798.0437428140003</v>
      </c>
      <c r="F34" s="8">
        <f>'[10]st-detail'!F$37</f>
        <v>2887.7301070900003</v>
      </c>
      <c r="G34" s="8">
        <f>'[10]st-detail'!G$37</f>
        <v>3547.63179795</v>
      </c>
      <c r="H34" s="8">
        <f>'[10]st-detail'!H$37</f>
        <v>3485.6412358800003</v>
      </c>
      <c r="I34" s="8">
        <f>'[10]st-detail'!I$37</f>
        <v>3165.1641834099996</v>
      </c>
      <c r="J34" s="8">
        <f>'[10]st-detail'!J$37</f>
        <v>2907.29783922</v>
      </c>
      <c r="K34" s="8">
        <f>'[10]st-detail'!K$37</f>
        <v>3092.52294058</v>
      </c>
      <c r="L34" s="8">
        <f>'[10]st-detail'!L$37</f>
        <v>2867.4949878400002</v>
      </c>
      <c r="M34" s="8">
        <f>'[10]st-detail'!M$37</f>
        <v>2695.69254294</v>
      </c>
      <c r="N34" s="22">
        <f t="shared" si="21"/>
        <v>36942.217817874</v>
      </c>
    </row>
    <row r="35" spans="1:14" ht="23.25">
      <c r="A35" s="19">
        <v>2547</v>
      </c>
      <c r="B35" s="8">
        <f>'[9]st-detail'!B$37</f>
        <v>3867.1859587800004</v>
      </c>
      <c r="C35" s="8">
        <f>'[9]st-detail'!C$37</f>
        <v>3629.83064513</v>
      </c>
      <c r="D35" s="8">
        <f>'[9]st-detail'!D$37</f>
        <v>4844.40431938</v>
      </c>
      <c r="E35" s="8">
        <f>'[9]st-detail'!E$37</f>
        <v>3179.79458274</v>
      </c>
      <c r="F35" s="8">
        <f>'[9]st-detail'!F$37</f>
        <v>3080.32292829</v>
      </c>
      <c r="G35" s="8">
        <f>'[9]st-detail'!G$37</f>
        <v>3823.89806446</v>
      </c>
      <c r="H35" s="8">
        <f>'[9]st-detail'!H$37</f>
        <v>3676.1710345799997</v>
      </c>
      <c r="I35" s="8">
        <f>'[9]st-detail'!I$37</f>
        <v>3148.07868678</v>
      </c>
      <c r="J35" s="8">
        <f>'[9]st-detail'!J$37</f>
        <v>2965.8158601100004</v>
      </c>
      <c r="K35" s="8">
        <f>'[9]st-detail'!K$37</f>
        <v>3185.9192670300004</v>
      </c>
      <c r="L35" s="8">
        <f>'[9]st-detail'!L$37</f>
        <v>3493.79184332</v>
      </c>
      <c r="M35" s="8">
        <f>'[9]st-detail'!M$37</f>
        <v>3794.05735733</v>
      </c>
      <c r="N35" s="22">
        <f t="shared" si="21"/>
        <v>42689.270547930006</v>
      </c>
    </row>
    <row r="36" spans="1:14" ht="23.25">
      <c r="A36" s="19">
        <v>2548</v>
      </c>
      <c r="B36" s="8">
        <f>'[11]st-detail'!B$37</f>
        <v>3409.3150837</v>
      </c>
      <c r="C36" s="8">
        <f>'[11]st-detail'!C$37</f>
        <v>3547.94222714</v>
      </c>
      <c r="D36" s="8">
        <f>'[11]st-detail'!D$37</f>
        <v>3563.26057691</v>
      </c>
      <c r="E36" s="8">
        <f>'[11]st-detail'!E$37</f>
        <v>2700.8385433099997</v>
      </c>
      <c r="F36" s="8">
        <f>'[11]st-detail'!F$37</f>
        <v>3236.17549939</v>
      </c>
      <c r="G36" s="8">
        <f>'[11]st-detail'!G$37</f>
        <v>4930.27152208</v>
      </c>
      <c r="H36" s="8">
        <f>'[11]st-detail'!H$37</f>
        <v>4736.54875657</v>
      </c>
      <c r="I36" s="8">
        <f>'[11]st-detail'!I$37</f>
        <v>4122.13061262</v>
      </c>
      <c r="J36" s="8">
        <f>'[11]st-detail'!J$37</f>
        <v>3928.6807031</v>
      </c>
      <c r="K36" s="8">
        <f>'[11]st-detail'!K$37</f>
        <v>3616.63736614</v>
      </c>
      <c r="L36" s="8">
        <f>'[11]st-detail'!L$37</f>
        <v>3762.9360286300002</v>
      </c>
      <c r="M36" s="8">
        <f>'[11]st-detail'!M$37</f>
        <v>3855.46232106</v>
      </c>
      <c r="N36" s="22">
        <f t="shared" si="21"/>
        <v>45410.19924065</v>
      </c>
    </row>
    <row r="37" spans="1:14" ht="23.25">
      <c r="A37" s="19">
        <v>2549</v>
      </c>
      <c r="B37" s="8">
        <f>'[12]st-detail'!B$37</f>
        <v>2824.3506307800003</v>
      </c>
      <c r="C37" s="8">
        <f>'[12]st-detail'!C$37</f>
        <v>2623.89755195</v>
      </c>
      <c r="D37" s="8">
        <f>'[12]st-detail'!D$37</f>
        <v>3307.09918061</v>
      </c>
      <c r="E37" s="8">
        <f>'[12]st-detail'!E$37</f>
        <v>3066.58406824</v>
      </c>
      <c r="F37" s="8">
        <f>'[12]st-detail'!F$37</f>
        <v>3316.5970085900003</v>
      </c>
      <c r="G37" s="8">
        <f>'[12]st-detail'!G$37</f>
        <v>5121.2289986099995</v>
      </c>
      <c r="H37" s="8">
        <f>'[12]st-detail'!H$37</f>
        <v>3436.97700958</v>
      </c>
      <c r="I37" s="8">
        <f>'[12]st-detail'!I$37</f>
        <v>4375.3469797</v>
      </c>
      <c r="J37" s="8">
        <f>'[12]st-detail'!J$37</f>
        <v>4312.13332949</v>
      </c>
      <c r="K37" s="8">
        <f>'[12]st-detail'!K$37</f>
        <v>4179.23808775</v>
      </c>
      <c r="L37" s="8">
        <f>'[12]st-detail'!L$37</f>
        <v>3479.54246542</v>
      </c>
      <c r="M37" s="8">
        <f>'[12]st-detail'!M$37</f>
        <v>4080.48657663</v>
      </c>
      <c r="N37" s="22">
        <f t="shared" si="21"/>
        <v>44123.48188735</v>
      </c>
    </row>
    <row r="38" spans="1:14" ht="23.25">
      <c r="A38" s="19">
        <v>2550</v>
      </c>
      <c r="B38" s="8">
        <f>'[13]st-detail'!B$37</f>
        <v>3725.10299529</v>
      </c>
      <c r="C38" s="8">
        <f>'[13]st-detail'!C$37</f>
        <v>4670.47109334</v>
      </c>
      <c r="D38" s="8">
        <f>'[13]st-detail'!D$37</f>
        <v>5402.6943672</v>
      </c>
      <c r="E38" s="8">
        <f>'[13]st-detail'!E$37</f>
        <v>4165.46016814</v>
      </c>
      <c r="F38" s="8">
        <f>'[13]st-detail'!F$37</f>
        <v>3924.73177879</v>
      </c>
      <c r="G38" s="8">
        <f>'[13]st-detail'!G$37</f>
        <v>5437.5215252299995</v>
      </c>
      <c r="H38" s="8">
        <f>'[13]st-detail'!H$37</f>
        <v>4232.23425287</v>
      </c>
      <c r="I38" s="8">
        <f>'[13]st-detail'!I$37</f>
        <v>4658.46870976</v>
      </c>
      <c r="J38" s="8">
        <f>'[13]st-detail'!J$37</f>
        <v>3791.16578934</v>
      </c>
      <c r="K38" s="8">
        <f>'[13]st-detail'!K$37</f>
        <v>3809.48156461</v>
      </c>
      <c r="L38" s="8">
        <f>'[13]st-detail'!L$37</f>
        <v>4074.58972682</v>
      </c>
      <c r="M38" s="8">
        <f>'[13]st-detail'!M$37</f>
        <v>4095.29589944</v>
      </c>
      <c r="N38" s="22">
        <f t="shared" si="21"/>
        <v>51987.217870830005</v>
      </c>
    </row>
    <row r="39" spans="1:14" ht="23.25">
      <c r="A39" s="19">
        <v>2551</v>
      </c>
      <c r="B39" s="8">
        <f>'[14]st-detail'!B$37</f>
        <v>4695.2562495</v>
      </c>
      <c r="C39" s="8">
        <f>'[14]st-detail'!C$37</f>
        <v>5143.37225712</v>
      </c>
      <c r="D39" s="8">
        <f>'[14]st-detail'!D$37</f>
        <v>4696.68975304</v>
      </c>
      <c r="E39" s="8">
        <f>'[14]st-detail'!E$37</f>
        <v>4470.470453479999</v>
      </c>
      <c r="F39" s="8">
        <f>'[14]st-detail'!F$37</f>
        <v>4811.179869850001</v>
      </c>
      <c r="G39" s="8">
        <f>'[14]st-detail'!G$37</f>
        <v>4819.67241927</v>
      </c>
      <c r="H39" s="8">
        <f>'[14]st-detail'!H$37</f>
        <v>4968.69794952</v>
      </c>
      <c r="I39" s="8">
        <f>'[14]st-detail'!I$37</f>
        <v>3716.17216267</v>
      </c>
      <c r="J39" s="8">
        <f>'[14]st-detail'!J$37</f>
        <v>3951.55461268</v>
      </c>
      <c r="K39" s="8">
        <f>'[14]st-detail'!K$37</f>
        <v>3536.4573026900002</v>
      </c>
      <c r="L39" s="8">
        <f>'[14]st-detail'!L$37</f>
        <v>4664.89428094</v>
      </c>
      <c r="M39" s="8">
        <f>'[14]st-detail'!M$37</f>
        <v>3895.03569454</v>
      </c>
      <c r="N39" s="22">
        <f aca="true" t="shared" si="22" ref="N39:N44">SUM(B39:M39)</f>
        <v>53369.453005300005</v>
      </c>
    </row>
    <row r="40" spans="1:21" ht="23.25">
      <c r="A40" s="19">
        <v>2552</v>
      </c>
      <c r="B40" s="8">
        <f>'[15]st-detail'!B$37</f>
        <v>3606.81943575</v>
      </c>
      <c r="C40" s="8">
        <f>'[15]st-detail'!C$37</f>
        <v>4145.98612552</v>
      </c>
      <c r="D40" s="8">
        <f>'[15]st-detail'!D$37</f>
        <v>5627.52656803</v>
      </c>
      <c r="E40" s="8">
        <f>'[15]st-detail'!E$37</f>
        <v>3272.66628194</v>
      </c>
      <c r="F40" s="8">
        <f>'[15]st-detail'!F$37</f>
        <v>4085.13463228</v>
      </c>
      <c r="G40" s="8">
        <f>'[15]st-detail'!G$37</f>
        <v>5384.16041849</v>
      </c>
      <c r="H40" s="8">
        <f>'[15]st-detail'!H$37</f>
        <v>4508.22898765</v>
      </c>
      <c r="I40" s="8">
        <f>'[15]st-detail'!I$37</f>
        <v>4092.49579738</v>
      </c>
      <c r="J40" s="8">
        <f>'[15]st-detail'!J$37</f>
        <v>3491.70719235</v>
      </c>
      <c r="K40" s="8">
        <f>'[15]st-detail'!K$37</f>
        <v>3599.09546366</v>
      </c>
      <c r="L40" s="8">
        <f>'[15]st-detail'!L$37</f>
        <v>3063.73059323</v>
      </c>
      <c r="M40" s="8">
        <f>'[15]st-detail'!M$37</f>
        <v>4012.86262144</v>
      </c>
      <c r="N40" s="22">
        <f t="shared" si="22"/>
        <v>48890.41411771999</v>
      </c>
      <c r="O40" s="26"/>
      <c r="P40" s="26"/>
      <c r="Q40" s="26"/>
      <c r="R40" s="26"/>
      <c r="S40" s="26"/>
      <c r="T40" s="26"/>
      <c r="U40" s="26"/>
    </row>
    <row r="41" spans="1:21" s="68" customFormat="1" ht="23.25">
      <c r="A41" s="19">
        <v>2553</v>
      </c>
      <c r="B41" s="8">
        <f>'[16]st-detail'!B$37</f>
        <v>4443.06459059</v>
      </c>
      <c r="C41" s="8">
        <f>'[16]st-detail'!C$37</f>
        <v>5420.07593426</v>
      </c>
      <c r="D41" s="8">
        <f>'[16]st-detail'!D$37</f>
        <v>6495.05389514</v>
      </c>
      <c r="E41" s="8">
        <f>'[16]st-detail'!E$37</f>
        <v>4295.4638971800005</v>
      </c>
      <c r="F41" s="8">
        <f>'[16]st-detail'!F$37</f>
        <v>5149.51828662</v>
      </c>
      <c r="G41" s="8">
        <f>'[16]st-detail'!G$37</f>
        <v>6729.29019111</v>
      </c>
      <c r="H41" s="8">
        <f>'[16]st-detail'!H$37</f>
        <v>4844.75607342</v>
      </c>
      <c r="I41" s="8">
        <f>'[16]st-detail'!I$37</f>
        <v>4199.13972833</v>
      </c>
      <c r="J41" s="8">
        <f>'[16]st-detail'!J$37</f>
        <v>4402.41449848</v>
      </c>
      <c r="K41" s="8">
        <f>'[16]st-detail'!K$37</f>
        <v>4406.607813340001</v>
      </c>
      <c r="L41" s="8">
        <f>'[16]st-detail'!L$37</f>
        <v>4270.30270545</v>
      </c>
      <c r="M41" s="8">
        <f>'[16]st-detail'!M$37</f>
        <v>4085.56576617</v>
      </c>
      <c r="N41" s="22">
        <f t="shared" si="22"/>
        <v>58741.25338009001</v>
      </c>
      <c r="O41" s="58"/>
      <c r="P41" s="58"/>
      <c r="Q41" s="58"/>
      <c r="R41" s="58"/>
      <c r="S41" s="58"/>
      <c r="T41" s="58"/>
      <c r="U41" s="58"/>
    </row>
    <row r="42" spans="1:21" s="68" customFormat="1" ht="23.25">
      <c r="A42" s="19">
        <v>2554</v>
      </c>
      <c r="B42" s="8">
        <f>'[17]st-detail'!B$37</f>
        <v>4732.83896896</v>
      </c>
      <c r="C42" s="8">
        <f>'[17]st-detail'!C$37</f>
        <v>5621.31940663</v>
      </c>
      <c r="D42" s="8">
        <f>'[17]st-detail'!D$37</f>
        <v>6379.22207483</v>
      </c>
      <c r="E42" s="8">
        <f>'[17]st-detail'!E$37</f>
        <v>4805.6034104</v>
      </c>
      <c r="F42" s="8">
        <f>'[17]st-detail'!F$37</f>
        <v>4959.409700239999</v>
      </c>
      <c r="G42" s="8">
        <f>'[17]st-detail'!G$37</f>
        <v>6676.81913906</v>
      </c>
      <c r="H42" s="8">
        <f>'[17]st-detail'!H$37</f>
        <v>4981.8845353100005</v>
      </c>
      <c r="I42" s="8">
        <f>'[17]st-detail'!I$37</f>
        <v>4390.84861197</v>
      </c>
      <c r="J42" s="8">
        <f>'[17]st-detail'!J$37</f>
        <v>4623.28236025</v>
      </c>
      <c r="K42" s="8">
        <f>'[17]st-detail'!K$37</f>
        <v>4109.3692362</v>
      </c>
      <c r="L42" s="8">
        <f>'[17]st-detail'!L$37</f>
        <v>4551.22468876</v>
      </c>
      <c r="M42" s="8">
        <f>'[17]st-detail'!M$37</f>
        <v>5530.39825053</v>
      </c>
      <c r="N42" s="22">
        <f t="shared" si="22"/>
        <v>61362.220383140004</v>
      </c>
      <c r="O42" s="58"/>
      <c r="P42" s="58"/>
      <c r="Q42" s="58"/>
      <c r="R42" s="58"/>
      <c r="S42" s="58"/>
      <c r="T42" s="58"/>
      <c r="U42" s="58"/>
    </row>
    <row r="43" spans="1:21" s="68" customFormat="1" ht="23.25">
      <c r="A43" s="19">
        <v>2555</v>
      </c>
      <c r="B43" s="8">
        <f>'[18]st-detail'!B$37</f>
        <v>5002.49032413</v>
      </c>
      <c r="C43" s="8">
        <f>'[18]st-detail'!C$37</f>
        <v>4921.3151023400005</v>
      </c>
      <c r="D43" s="8">
        <f>'[18]st-detail'!D$37</f>
        <v>6461.49973695</v>
      </c>
      <c r="E43" s="8">
        <f>'[18]st-detail'!E$37</f>
        <v>5554.38012319</v>
      </c>
      <c r="F43" s="8">
        <f>'[18]st-detail'!F$37</f>
        <v>5777.42982971</v>
      </c>
      <c r="G43" s="8">
        <f>'[18]st-detail'!G$37</f>
        <v>6773.5158948</v>
      </c>
      <c r="H43" s="8">
        <f>'[18]st-detail'!H$37</f>
        <v>5434.29524358</v>
      </c>
      <c r="I43" s="8">
        <f>'[18]st-detail'!I$37</f>
        <v>5176.87003405</v>
      </c>
      <c r="J43" s="8">
        <f>'[18]st-detail'!J$37</f>
        <v>4631.629106949999</v>
      </c>
      <c r="K43" s="8">
        <f>'[18]st-detail'!K$37</f>
        <v>5190.311563</v>
      </c>
      <c r="L43" s="8">
        <f>'[18]st-detail'!L$37</f>
        <v>4772.59051402</v>
      </c>
      <c r="M43" s="8">
        <f>'[18]st-detail'!M$37</f>
        <v>4959.42021182</v>
      </c>
      <c r="N43" s="22">
        <f t="shared" si="22"/>
        <v>64655.747684539994</v>
      </c>
      <c r="O43" s="58"/>
      <c r="P43" s="58"/>
      <c r="Q43" s="58"/>
      <c r="R43" s="58"/>
      <c r="S43" s="58"/>
      <c r="T43" s="58"/>
      <c r="U43" s="58"/>
    </row>
    <row r="44" spans="1:21" s="68" customFormat="1" ht="23.25">
      <c r="A44" s="20">
        <v>2556</v>
      </c>
      <c r="B44" s="9">
        <f>'[19]st-detail'!B$37</f>
        <v>6433.07761753</v>
      </c>
      <c r="C44" s="9">
        <f>'[19]st-detail'!C$37</f>
        <v>7231.539809819999</v>
      </c>
      <c r="D44" s="9">
        <f>'[19]st-detail'!D$37</f>
        <v>6754.67748561</v>
      </c>
      <c r="E44" s="9">
        <f>'[19]st-detail'!E$37</f>
        <v>5478.93113427</v>
      </c>
      <c r="F44" s="9">
        <f>'[19]st-detail'!F$37</f>
        <v>5293.63836648</v>
      </c>
      <c r="G44" s="9">
        <f>'[19]st-detail'!G$37</f>
        <v>6809.81797092</v>
      </c>
      <c r="H44" s="9">
        <f>'[19]st-detail'!H$37</f>
        <v>6073.717804649999</v>
      </c>
      <c r="I44" s="9">
        <f>'[19]st-detail'!I$37</f>
        <v>5780.99323533</v>
      </c>
      <c r="J44" s="9">
        <f>'[19]st-detail'!J$37</f>
        <v>4718.26504431</v>
      </c>
      <c r="K44" s="9">
        <f>'[19]st-detail'!K$37</f>
        <v>4365.632877550001</v>
      </c>
      <c r="L44" s="9">
        <f>'[19]st-detail'!L$37</f>
        <v>0</v>
      </c>
      <c r="M44" s="9">
        <f>'[19]st-detail'!M$37</f>
        <v>0</v>
      </c>
      <c r="N44" s="23">
        <f t="shared" si="22"/>
        <v>58940.29134647</v>
      </c>
      <c r="O44" s="58"/>
      <c r="P44" s="58"/>
      <c r="Q44" s="58"/>
      <c r="R44" s="58"/>
      <c r="S44" s="58"/>
      <c r="T44" s="58"/>
      <c r="U44" s="58"/>
    </row>
    <row r="46" ht="23.25">
      <c r="A46" s="2" t="s">
        <v>18</v>
      </c>
    </row>
    <row r="47" spans="1:14" ht="23.25">
      <c r="A47" s="14">
        <v>2538</v>
      </c>
      <c r="B47" s="6">
        <f>'[1]st-detail'!B53</f>
        <v>5.69</v>
      </c>
      <c r="C47" s="6">
        <f>'[1]st-detail'!C53</f>
        <v>6.06</v>
      </c>
      <c r="D47" s="6">
        <f>'[1]st-detail'!D53</f>
        <v>4.9</v>
      </c>
      <c r="E47" s="6">
        <f>'[1]st-detail'!E53</f>
        <v>4.14</v>
      </c>
      <c r="F47" s="6">
        <f>'[1]st-detail'!F53</f>
        <v>3.02</v>
      </c>
      <c r="G47" s="6">
        <f>'[1]st-detail'!G53</f>
        <v>3.99</v>
      </c>
      <c r="H47" s="6">
        <f>'[1]st-detail'!H53</f>
        <v>2.55</v>
      </c>
      <c r="I47" s="6">
        <f>'[1]st-detail'!I53</f>
        <v>3.79</v>
      </c>
      <c r="J47" s="6">
        <f>'[1]st-detail'!J53</f>
        <v>2.35</v>
      </c>
      <c r="K47" s="6">
        <f>'[1]st-detail'!K53</f>
        <v>2.28</v>
      </c>
      <c r="L47" s="6">
        <f>'[1]st-detail'!L53</f>
        <v>4.45</v>
      </c>
      <c r="M47" s="6">
        <f>'[1]st-detail'!M53</f>
        <v>3.02</v>
      </c>
      <c r="N47" s="21">
        <f aca="true" t="shared" si="23" ref="N47:N59">SUM(B47:M47)</f>
        <v>46.24000000000001</v>
      </c>
    </row>
    <row r="48" spans="1:14" ht="23.25">
      <c r="A48" s="19">
        <v>2539</v>
      </c>
      <c r="B48" s="8">
        <f>'[2]st-detail'!B53</f>
        <v>2.72</v>
      </c>
      <c r="C48" s="8">
        <f>'[2]st-detail'!C53</f>
        <v>3.48</v>
      </c>
      <c r="D48" s="8">
        <f>'[2]st-detail'!D53</f>
        <v>2.99</v>
      </c>
      <c r="E48" s="8">
        <f>'[2]st-detail'!E53</f>
        <v>2.88</v>
      </c>
      <c r="F48" s="8">
        <f>'[2]st-detail'!F53</f>
        <v>3.02</v>
      </c>
      <c r="G48" s="8">
        <f>'[2]st-detail'!G53</f>
        <v>3.47</v>
      </c>
      <c r="H48" s="8">
        <f>'[2]st-detail'!H53</f>
        <v>2.1</v>
      </c>
      <c r="I48" s="8">
        <f>'[2]st-detail'!I53</f>
        <v>3.1</v>
      </c>
      <c r="J48" s="8">
        <f>'[2]st-detail'!J53</f>
        <v>2.64</v>
      </c>
      <c r="K48" s="8">
        <f>'[2]st-detail'!K53</f>
        <v>3.73</v>
      </c>
      <c r="L48" s="8">
        <f>'[2]st-detail'!L53</f>
        <v>2.13</v>
      </c>
      <c r="M48" s="8">
        <f>'[2]st-detail'!M53</f>
        <v>2.35</v>
      </c>
      <c r="N48" s="22">
        <f t="shared" si="23"/>
        <v>34.61000000000001</v>
      </c>
    </row>
    <row r="49" spans="1:14" ht="23.25">
      <c r="A49" s="19">
        <v>2540</v>
      </c>
      <c r="B49" s="8">
        <f>'[3]st-detail'!B57</f>
        <v>2.19</v>
      </c>
      <c r="C49" s="8">
        <f>'[3]st-detail'!C57</f>
        <v>3.77</v>
      </c>
      <c r="D49" s="8">
        <f>'[3]st-detail'!D57</f>
        <v>2.91</v>
      </c>
      <c r="E49" s="8">
        <f>'[3]st-detail'!E57</f>
        <v>2.631</v>
      </c>
      <c r="F49" s="8">
        <f>'[3]st-detail'!F57</f>
        <v>3.17</v>
      </c>
      <c r="G49" s="8">
        <f>'[3]st-detail'!G57</f>
        <v>3.1</v>
      </c>
      <c r="H49" s="8">
        <f>'[3]st-detail'!H57</f>
        <v>2.153</v>
      </c>
      <c r="I49" s="8">
        <f>'[3]st-detail'!I57</f>
        <v>2.823</v>
      </c>
      <c r="J49" s="8">
        <f>'[3]st-detail'!J57</f>
        <v>3.652</v>
      </c>
      <c r="K49" s="8">
        <f>'[3]st-detail'!K57</f>
        <v>2.506</v>
      </c>
      <c r="L49" s="8">
        <f>'[3]st-detail'!L57</f>
        <v>4.514</v>
      </c>
      <c r="M49" s="8">
        <f>'[3]st-detail'!M57</f>
        <v>2.82</v>
      </c>
      <c r="N49" s="22">
        <f t="shared" si="23"/>
        <v>36.239000000000004</v>
      </c>
    </row>
    <row r="50" spans="1:14" ht="23.25">
      <c r="A50" s="19">
        <v>2541</v>
      </c>
      <c r="B50" s="8">
        <f>'[4]st-detail'!B55</f>
        <v>4.06</v>
      </c>
      <c r="C50" s="8">
        <f>'[4]st-detail'!C55</f>
        <v>4.4</v>
      </c>
      <c r="D50" s="8">
        <f>'[4]st-detail'!D55</f>
        <v>3.32</v>
      </c>
      <c r="E50" s="8">
        <f>'[4]st-detail'!E55</f>
        <v>8.39</v>
      </c>
      <c r="F50" s="8">
        <f>'[4]st-detail'!F55</f>
        <v>6.69</v>
      </c>
      <c r="G50" s="8">
        <f>'[4]st-detail'!G55</f>
        <v>7.19</v>
      </c>
      <c r="H50" s="8">
        <f>'[4]st-detail'!H55</f>
        <v>2.57</v>
      </c>
      <c r="I50" s="8">
        <f>'[4]st-detail'!I55</f>
        <v>4.66</v>
      </c>
      <c r="J50" s="8">
        <f>'[4]st-detail'!J55</f>
        <v>4.24</v>
      </c>
      <c r="K50" s="8">
        <f>'[4]st-detail'!K55</f>
        <v>3.84</v>
      </c>
      <c r="L50" s="8">
        <f>'[4]st-detail'!L55</f>
        <v>3.36</v>
      </c>
      <c r="M50" s="8">
        <f>'[4]st-detail'!M55</f>
        <v>3.7</v>
      </c>
      <c r="N50" s="22">
        <f t="shared" si="23"/>
        <v>56.42</v>
      </c>
    </row>
    <row r="51" spans="1:14" ht="23.25">
      <c r="A51" s="19">
        <v>2542</v>
      </c>
      <c r="B51" s="8">
        <f>'[5]st-detail'!B57</f>
        <v>4.69</v>
      </c>
      <c r="C51" s="8">
        <f>'[5]st-detail'!C57</f>
        <v>2.27</v>
      </c>
      <c r="D51" s="8">
        <f>'[5]st-detail'!D57</f>
        <v>7.17</v>
      </c>
      <c r="E51" s="8">
        <f>'[5]st-detail'!E57</f>
        <v>1.69</v>
      </c>
      <c r="F51" s="8">
        <f>'[5]st-detail'!F57</f>
        <v>3.66</v>
      </c>
      <c r="G51" s="8">
        <f>'[5]st-detail'!G57</f>
        <v>3.85</v>
      </c>
      <c r="H51" s="8">
        <f>'[5]st-detail'!H57</f>
        <v>3.46</v>
      </c>
      <c r="I51" s="8">
        <f>'[5]st-detail'!I57</f>
        <v>1.73</v>
      </c>
      <c r="J51" s="8">
        <f>'[5]st-detail'!J57</f>
        <v>2.99</v>
      </c>
      <c r="K51" s="8">
        <f>'[5]st-detail'!K57</f>
        <v>1.4</v>
      </c>
      <c r="L51" s="8">
        <f>'[5]st-detail'!L57</f>
        <v>3.12</v>
      </c>
      <c r="M51" s="8">
        <f>'[5]st-detail'!M57</f>
        <v>6.37</v>
      </c>
      <c r="N51" s="22">
        <f t="shared" si="23"/>
        <v>42.4</v>
      </c>
    </row>
    <row r="52" spans="1:14" ht="23.25">
      <c r="A52" s="19">
        <v>2543</v>
      </c>
      <c r="B52" s="8">
        <f>'[6]st-detail'!B57</f>
        <v>0.92</v>
      </c>
      <c r="C52" s="8">
        <f>'[6]st-detail'!C57</f>
        <v>5.42</v>
      </c>
      <c r="D52" s="8">
        <f>'[6]st-detail'!D57</f>
        <v>4.79</v>
      </c>
      <c r="E52" s="8">
        <f>'[6]st-detail'!E57</f>
        <v>4.71</v>
      </c>
      <c r="F52" s="8">
        <f>'[6]st-detail'!F57</f>
        <v>2.36</v>
      </c>
      <c r="G52" s="8">
        <f>'[6]st-detail'!G57</f>
        <v>5.39</v>
      </c>
      <c r="H52" s="8">
        <f>'[6]st-detail'!H57</f>
        <v>0.99</v>
      </c>
      <c r="I52" s="8">
        <f>'[6]st-detail'!I57</f>
        <v>5.4</v>
      </c>
      <c r="J52" s="8">
        <f>'[6]st-detail'!J57</f>
        <v>2.82</v>
      </c>
      <c r="K52" s="8">
        <f>'[6]st-detail'!K57</f>
        <v>0.78</v>
      </c>
      <c r="L52" s="8">
        <f>'[6]st-detail'!L57</f>
        <v>6.9</v>
      </c>
      <c r="M52" s="8">
        <f>'[6]st-detail'!M57</f>
        <v>2.07</v>
      </c>
      <c r="N52" s="22">
        <f t="shared" si="23"/>
        <v>42.55</v>
      </c>
    </row>
    <row r="53" spans="1:14" ht="23.25">
      <c r="A53" s="19">
        <v>2544</v>
      </c>
      <c r="B53" s="8">
        <f>'[8]st-detail'!B56</f>
        <v>4.77</v>
      </c>
      <c r="C53" s="8">
        <f>'[8]st-detail'!C56</f>
        <v>5.14</v>
      </c>
      <c r="D53" s="8">
        <f>'[8]st-detail'!D56</f>
        <v>4.23</v>
      </c>
      <c r="E53" s="8">
        <f>'[8]st-detail'!E56</f>
        <v>5.68</v>
      </c>
      <c r="F53" s="8">
        <f>'[8]st-detail'!F56</f>
        <v>4.36</v>
      </c>
      <c r="G53" s="8">
        <f>'[8]st-detail'!G56</f>
        <v>2.76</v>
      </c>
      <c r="H53" s="8">
        <f>'[8]st-detail'!H56</f>
        <v>6.47</v>
      </c>
      <c r="I53" s="8">
        <f>'[8]st-detail'!I56</f>
        <v>4.8</v>
      </c>
      <c r="J53" s="8">
        <f>'[8]st-detail'!J56</f>
        <v>3.76</v>
      </c>
      <c r="K53" s="8">
        <f>'[8]st-detail'!K56</f>
        <v>1.89</v>
      </c>
      <c r="L53" s="8">
        <f>'[8]st-detail'!L56</f>
        <v>22.13</v>
      </c>
      <c r="M53" s="8">
        <f>'[8]st-detail'!M56</f>
        <v>5.18</v>
      </c>
      <c r="N53" s="22">
        <f t="shared" si="23"/>
        <v>71.16999999999999</v>
      </c>
    </row>
    <row r="54" spans="1:14" ht="23.25">
      <c r="A54" s="19">
        <v>2545</v>
      </c>
      <c r="B54" s="8">
        <f>'[7]st-detail'!B$58</f>
        <v>3.5</v>
      </c>
      <c r="C54" s="8">
        <f>'[7]st-detail'!C58</f>
        <v>7.85</v>
      </c>
      <c r="D54" s="8">
        <f>'[7]st-detail'!D58</f>
        <v>8.02</v>
      </c>
      <c r="E54" s="8">
        <f>'[7]st-detail'!E58</f>
        <v>1.49</v>
      </c>
      <c r="F54" s="8">
        <f>'[7]st-detail'!F58</f>
        <v>4.05</v>
      </c>
      <c r="G54" s="8">
        <f>'[7]st-detail'!G58</f>
        <v>3.47</v>
      </c>
      <c r="H54" s="8">
        <f>'[7]st-detail'!H58</f>
        <v>1.74</v>
      </c>
      <c r="I54" s="8">
        <f>'[7]st-detail'!I58</f>
        <v>2.11</v>
      </c>
      <c r="J54" s="8">
        <f>'[7]st-detail'!J58</f>
        <v>5.41</v>
      </c>
      <c r="K54" s="8">
        <f>'[7]st-detail'!K58</f>
        <v>2.34</v>
      </c>
      <c r="L54" s="8">
        <f>'[7]st-detail'!L58</f>
        <v>5.61</v>
      </c>
      <c r="M54" s="8">
        <f>'[7]st-detail'!M58</f>
        <v>3.59</v>
      </c>
      <c r="N54" s="22">
        <f t="shared" si="23"/>
        <v>49.18000000000001</v>
      </c>
    </row>
    <row r="55" spans="1:14" ht="23.25">
      <c r="A55" s="19">
        <v>2546</v>
      </c>
      <c r="B55" s="8">
        <f>'[10]st-detail'!B$64</f>
        <v>4.770058</v>
      </c>
      <c r="C55" s="8">
        <f>'[10]st-detail'!C$64</f>
        <v>2.281082</v>
      </c>
      <c r="D55" s="8">
        <f>'[10]st-detail'!D$64</f>
        <v>6.578603</v>
      </c>
      <c r="E55" s="8">
        <f>'[10]st-detail'!E$64</f>
        <v>2.746402</v>
      </c>
      <c r="F55" s="8">
        <f>'[10]st-detail'!F$64</f>
        <v>4.008883</v>
      </c>
      <c r="G55" s="8">
        <f>'[10]st-detail'!G$64</f>
        <v>1.584737</v>
      </c>
      <c r="H55" s="8">
        <f>'[10]st-detail'!H$64</f>
        <v>6.971032</v>
      </c>
      <c r="I55" s="8">
        <f>'[10]st-detail'!I$64</f>
        <v>2.48284</v>
      </c>
      <c r="J55" s="8">
        <f>'[10]st-detail'!J$64</f>
        <v>3.065891</v>
      </c>
      <c r="K55" s="8">
        <f>'[10]st-detail'!K$64</f>
        <v>6.539425</v>
      </c>
      <c r="L55" s="8">
        <f>'[10]st-detail'!L$64</f>
        <v>0.746271</v>
      </c>
      <c r="M55" s="8">
        <f>'[10]st-detail'!M$64</f>
        <v>2.643928</v>
      </c>
      <c r="N55" s="22">
        <f t="shared" si="23"/>
        <v>44.419152000000004</v>
      </c>
    </row>
    <row r="56" spans="1:14" ht="23.25">
      <c r="A56" s="19">
        <v>2547</v>
      </c>
      <c r="B56" s="8">
        <f>'[9]st-detail'!B$64</f>
        <v>4.013641</v>
      </c>
      <c r="C56" s="8">
        <f>'[9]st-detail'!C$64</f>
        <v>3.241521</v>
      </c>
      <c r="D56" s="8">
        <f>'[9]st-detail'!D$64</f>
        <v>7.442758</v>
      </c>
      <c r="E56" s="8">
        <f>'[9]st-detail'!E$64</f>
        <v>4.323597599999999</v>
      </c>
      <c r="F56" s="8">
        <f>'[9]st-detail'!F$64</f>
        <v>3.751623</v>
      </c>
      <c r="G56" s="8">
        <f>'[9]st-detail'!G$64</f>
        <v>6.222357</v>
      </c>
      <c r="H56" s="8">
        <f>'[9]st-detail'!H$64</f>
        <v>4.763378</v>
      </c>
      <c r="I56" s="8">
        <f>'[9]st-detail'!I$64</f>
        <v>5.083535</v>
      </c>
      <c r="J56" s="8">
        <f>'[9]st-detail'!J$64</f>
        <v>4.078652</v>
      </c>
      <c r="K56" s="8">
        <f>'[9]st-detail'!K$64</f>
        <v>6.008813</v>
      </c>
      <c r="L56" s="8">
        <f>'[9]st-detail'!L$64</f>
        <v>5.593997</v>
      </c>
      <c r="M56" s="8">
        <f>'[9]st-detail'!M$64</f>
        <v>4.8302846200000005</v>
      </c>
      <c r="N56" s="22">
        <f t="shared" si="23"/>
        <v>59.35415721999999</v>
      </c>
    </row>
    <row r="57" spans="1:14" ht="23.25">
      <c r="A57" s="19">
        <v>2548</v>
      </c>
      <c r="B57" s="8">
        <f>'[11]st-detail'!B$64</f>
        <v>4.399734</v>
      </c>
      <c r="C57" s="8">
        <f>'[11]st-detail'!C$64</f>
        <v>9.987258</v>
      </c>
      <c r="D57" s="8">
        <f>'[11]st-detail'!D$64</f>
        <v>8.130113</v>
      </c>
      <c r="E57" s="8">
        <f>'[11]st-detail'!E$64</f>
        <v>6.472083</v>
      </c>
      <c r="F57" s="8">
        <f>'[11]st-detail'!F$64</f>
        <v>4.527107</v>
      </c>
      <c r="G57" s="8">
        <f>'[11]st-detail'!G$64</f>
        <v>7.00124</v>
      </c>
      <c r="H57" s="8">
        <f>'[11]st-detail'!H$64</f>
        <v>5.174129</v>
      </c>
      <c r="I57" s="8">
        <f>'[11]st-detail'!I$64</f>
        <v>7.743771</v>
      </c>
      <c r="J57" s="8">
        <f>'[11]st-detail'!J$64</f>
        <v>4.1026360099999994</v>
      </c>
      <c r="K57" s="8">
        <f>'[11]st-detail'!K$64</f>
        <v>4.710636</v>
      </c>
      <c r="L57" s="8">
        <f>'[11]st-detail'!L$64</f>
        <v>4.25384</v>
      </c>
      <c r="M57" s="8">
        <f>'[11]st-detail'!M$64</f>
        <v>6.151789</v>
      </c>
      <c r="N57" s="22">
        <f t="shared" si="23"/>
        <v>72.65433601</v>
      </c>
    </row>
    <row r="58" spans="1:14" ht="23.25">
      <c r="A58" s="19">
        <v>2549</v>
      </c>
      <c r="B58" s="8">
        <f>'[12]st-detail'!B$64</f>
        <v>6.422669</v>
      </c>
      <c r="C58" s="8">
        <f>'[12]st-detail'!C$64</f>
        <v>5.139593</v>
      </c>
      <c r="D58" s="8">
        <f>'[12]st-detail'!D$64</f>
        <v>11.013626</v>
      </c>
      <c r="E58" s="8">
        <f>'[12]st-detail'!E$64</f>
        <v>7.465715</v>
      </c>
      <c r="F58" s="8">
        <f>'[12]st-detail'!F$64</f>
        <v>7.875091</v>
      </c>
      <c r="G58" s="8">
        <f>'[12]st-detail'!G$64</f>
        <v>9.019291</v>
      </c>
      <c r="H58" s="8">
        <f>'[12]st-detail'!H$64</f>
        <v>5.753456</v>
      </c>
      <c r="I58" s="8">
        <f>'[12]st-detail'!I$64</f>
        <v>4.20156</v>
      </c>
      <c r="J58" s="8">
        <f>'[12]st-detail'!J$64</f>
        <v>8.126088</v>
      </c>
      <c r="K58" s="8">
        <f>'[12]st-detail'!K$64</f>
        <v>12.676786</v>
      </c>
      <c r="L58" s="8">
        <f>'[12]st-detail'!L$64</f>
        <v>5.638058</v>
      </c>
      <c r="M58" s="8">
        <f>'[12]st-detail'!M$64</f>
        <v>3.2110616000000003</v>
      </c>
      <c r="N58" s="22">
        <f t="shared" si="23"/>
        <v>86.54299459999999</v>
      </c>
    </row>
    <row r="59" spans="1:14" ht="23.25">
      <c r="A59" s="19">
        <v>2550</v>
      </c>
      <c r="B59" s="8">
        <f>'[13]st-detail'!B$64</f>
        <v>5.74213</v>
      </c>
      <c r="C59" s="8">
        <f>'[13]st-detail'!C$64</f>
        <v>14.979666</v>
      </c>
      <c r="D59" s="8">
        <f>'[13]st-detail'!D$64</f>
        <v>9.037187</v>
      </c>
      <c r="E59" s="8">
        <f>'[13]st-detail'!E$64</f>
        <v>9.754701</v>
      </c>
      <c r="F59" s="8">
        <f>'[13]st-detail'!F$64</f>
        <v>10.624362</v>
      </c>
      <c r="G59" s="8">
        <f>'[13]st-detail'!G$64</f>
        <v>9.429339</v>
      </c>
      <c r="H59" s="8">
        <f>'[13]st-detail'!H$64</f>
        <v>3.825237</v>
      </c>
      <c r="I59" s="8">
        <f>'[13]st-detail'!I$64</f>
        <v>8.718389</v>
      </c>
      <c r="J59" s="8">
        <f>'[13]st-detail'!J$64</f>
        <v>7.552709</v>
      </c>
      <c r="K59" s="8">
        <f>'[13]st-detail'!K$64</f>
        <v>9.864455</v>
      </c>
      <c r="L59" s="8">
        <f>'[13]st-detail'!L$64</f>
        <v>3.122835</v>
      </c>
      <c r="M59" s="8">
        <f>'[13]st-detail'!M$64</f>
        <v>7.677698</v>
      </c>
      <c r="N59" s="22">
        <f t="shared" si="23"/>
        <v>100.32870799999998</v>
      </c>
    </row>
    <row r="60" spans="1:14" ht="23.25">
      <c r="A60" s="19">
        <v>2551</v>
      </c>
      <c r="B60" s="8">
        <f>'[14]st-detail'!B$64</f>
        <v>9.309117</v>
      </c>
      <c r="C60" s="8">
        <f>'[14]st-detail'!C$64</f>
        <v>8.707728</v>
      </c>
      <c r="D60" s="8">
        <f>'[14]st-detail'!D$64</f>
        <v>3.981243</v>
      </c>
      <c r="E60" s="8">
        <f>'[14]st-detail'!E$64</f>
        <v>16.109434</v>
      </c>
      <c r="F60" s="8">
        <f>'[14]st-detail'!F$64</f>
        <v>6.726179</v>
      </c>
      <c r="G60" s="8">
        <f>'[14]st-detail'!G$64</f>
        <v>10.377724800000001</v>
      </c>
      <c r="H60" s="8">
        <f>'[14]st-detail'!H$64</f>
        <v>5.813213</v>
      </c>
      <c r="I60" s="8">
        <f>'[14]st-detail'!I$64</f>
        <v>8.007065</v>
      </c>
      <c r="J60" s="8">
        <f>'[14]st-detail'!J$64</f>
        <v>10.622108</v>
      </c>
      <c r="K60" s="8">
        <f>'[14]st-detail'!K$64</f>
        <v>5.072341</v>
      </c>
      <c r="L60" s="8">
        <f>'[14]st-detail'!L$64</f>
        <v>5.700598</v>
      </c>
      <c r="M60" s="8">
        <f>'[14]st-detail'!M$64</f>
        <v>5.576199</v>
      </c>
      <c r="N60" s="22">
        <f aca="true" t="shared" si="24" ref="N60:N65">SUM(B60:M60)</f>
        <v>96.0029498</v>
      </c>
    </row>
    <row r="61" spans="1:21" ht="23.25">
      <c r="A61" s="19">
        <v>2552</v>
      </c>
      <c r="B61" s="8">
        <f>'[15]st-detail'!B$64</f>
        <v>8.079094</v>
      </c>
      <c r="C61" s="8">
        <f>'[15]st-detail'!C$64</f>
        <v>11.492276</v>
      </c>
      <c r="D61" s="8">
        <f>'[15]st-detail'!D$64</f>
        <v>9.083248</v>
      </c>
      <c r="E61" s="8">
        <f>'[15]st-detail'!E$64</f>
        <v>7.565481</v>
      </c>
      <c r="F61" s="8">
        <f>'[15]st-detail'!F$64</f>
        <v>8.026163</v>
      </c>
      <c r="G61" s="8">
        <f>'[15]st-detail'!G$64</f>
        <v>9.247303</v>
      </c>
      <c r="H61" s="8">
        <f>'[15]st-detail'!H$64</f>
        <v>2.962538</v>
      </c>
      <c r="I61" s="8">
        <f>'[15]st-detail'!I$64</f>
        <v>4.569253</v>
      </c>
      <c r="J61" s="8">
        <f>'[15]st-detail'!J$64</f>
        <v>8.048024</v>
      </c>
      <c r="K61" s="8">
        <f>'[15]st-detail'!K$64</f>
        <v>8.530192</v>
      </c>
      <c r="L61" s="8">
        <f>'[15]st-detail'!L$64</f>
        <v>14.657509</v>
      </c>
      <c r="M61" s="8">
        <f>'[15]st-detail'!M$64</f>
        <v>10.674023</v>
      </c>
      <c r="N61" s="22">
        <f t="shared" si="24"/>
        <v>102.93510400000001</v>
      </c>
      <c r="O61" s="26"/>
      <c r="P61" s="26"/>
      <c r="Q61" s="26"/>
      <c r="R61" s="26"/>
      <c r="S61" s="26"/>
      <c r="T61" s="26"/>
      <c r="U61" s="26"/>
    </row>
    <row r="62" spans="1:21" s="68" customFormat="1" ht="23.25">
      <c r="A62" s="19">
        <v>2553</v>
      </c>
      <c r="B62" s="8">
        <f>'[16]st-detail'!B$64</f>
        <v>7.971143</v>
      </c>
      <c r="C62" s="8">
        <f>'[16]st-detail'!C$64</f>
        <v>7.734906179999999</v>
      </c>
      <c r="D62" s="8">
        <f>'[16]st-detail'!D$64</f>
        <v>14.85976593</v>
      </c>
      <c r="E62" s="8">
        <f>'[16]st-detail'!E$64</f>
        <v>8.28804355</v>
      </c>
      <c r="F62" s="8">
        <f>'[16]st-detail'!F$64</f>
        <v>5.39806478</v>
      </c>
      <c r="G62" s="8">
        <f>'[16]st-detail'!G$64</f>
        <v>6.88852084</v>
      </c>
      <c r="H62" s="8">
        <f>'[16]st-detail'!H$64</f>
        <v>4.729989809999999</v>
      </c>
      <c r="I62" s="8">
        <f>'[16]st-detail'!I$64</f>
        <v>5.53564354</v>
      </c>
      <c r="J62" s="8">
        <f>'[16]st-detail'!J$64</f>
        <v>6.47479037</v>
      </c>
      <c r="K62" s="8">
        <f>'[16]st-detail'!K$64</f>
        <v>5.65007343</v>
      </c>
      <c r="L62" s="8">
        <f>'[16]st-detail'!L$64</f>
        <v>8.23453098</v>
      </c>
      <c r="M62" s="8">
        <f>'[16]st-detail'!M$64</f>
        <v>9.305484609999999</v>
      </c>
      <c r="N62" s="22">
        <f t="shared" si="24"/>
        <v>91.07095702</v>
      </c>
      <c r="O62" s="58"/>
      <c r="P62" s="58"/>
      <c r="Q62" s="58"/>
      <c r="R62" s="58"/>
      <c r="S62" s="58"/>
      <c r="T62" s="58"/>
      <c r="U62" s="58"/>
    </row>
    <row r="63" spans="1:21" s="68" customFormat="1" ht="23.25">
      <c r="A63" s="19">
        <v>2554</v>
      </c>
      <c r="B63" s="8">
        <f>'[17]st-detail'!B$64</f>
        <v>8.577001869999998</v>
      </c>
      <c r="C63" s="8">
        <f>'[17]st-detail'!C$64</f>
        <v>8.02100972</v>
      </c>
      <c r="D63" s="8">
        <f>'[17]st-detail'!D$64</f>
        <v>11.20045572</v>
      </c>
      <c r="E63" s="8">
        <f>'[17]st-detail'!E$64</f>
        <v>15.30447646</v>
      </c>
      <c r="F63" s="8">
        <f>'[17]st-detail'!F$64</f>
        <v>11.42117883</v>
      </c>
      <c r="G63" s="8">
        <f>'[17]st-detail'!G$64</f>
        <v>16.539282460000003</v>
      </c>
      <c r="H63" s="8">
        <f>'[17]st-detail'!H$64</f>
        <v>11.66485002</v>
      </c>
      <c r="I63" s="8">
        <f>'[17]st-detail'!I$64</f>
        <v>11.99557599</v>
      </c>
      <c r="J63" s="8">
        <f>'[17]st-detail'!J$64</f>
        <v>9.03118564</v>
      </c>
      <c r="K63" s="8">
        <f>'[17]st-detail'!K$64</f>
        <v>8.99974646</v>
      </c>
      <c r="L63" s="8">
        <f>'[17]st-detail'!L$64</f>
        <v>11.83653328</v>
      </c>
      <c r="M63" s="8">
        <f>'[17]st-detail'!M$64</f>
        <v>11.48104206</v>
      </c>
      <c r="N63" s="22">
        <f t="shared" si="24"/>
        <v>136.07233851</v>
      </c>
      <c r="O63" s="58"/>
      <c r="P63" s="58"/>
      <c r="Q63" s="58"/>
      <c r="R63" s="58"/>
      <c r="S63" s="58"/>
      <c r="T63" s="58"/>
      <c r="U63" s="58"/>
    </row>
    <row r="64" spans="1:21" s="68" customFormat="1" ht="23.25">
      <c r="A64" s="19">
        <v>2555</v>
      </c>
      <c r="B64" s="8">
        <f>'[18]st-detail'!B$64</f>
        <v>10.16253818</v>
      </c>
      <c r="C64" s="8">
        <f>'[18]st-detail'!C$64</f>
        <v>18.50404241</v>
      </c>
      <c r="D64" s="8">
        <f>'[18]st-detail'!D$64</f>
        <v>26.124115879999998</v>
      </c>
      <c r="E64" s="8">
        <f>'[18]st-detail'!E$64</f>
        <v>18.15555813</v>
      </c>
      <c r="F64" s="8">
        <f>'[18]st-detail'!F$64</f>
        <v>24.07784164</v>
      </c>
      <c r="G64" s="8">
        <f>'[18]st-detail'!G$64</f>
        <v>22.10064127</v>
      </c>
      <c r="H64" s="8">
        <f>'[18]st-detail'!H$64</f>
        <v>14.81365595</v>
      </c>
      <c r="I64" s="8">
        <f>'[18]st-detail'!I$64</f>
        <v>12.866057119999999</v>
      </c>
      <c r="J64" s="8">
        <f>'[18]st-detail'!J$64</f>
        <v>26.54083159</v>
      </c>
      <c r="K64" s="8">
        <f>'[18]st-detail'!K$64</f>
        <v>27.394538670000003</v>
      </c>
      <c r="L64" s="8">
        <f>'[18]st-detail'!L$64</f>
        <v>14.88809741</v>
      </c>
      <c r="M64" s="8">
        <f>'[18]st-detail'!M$64</f>
        <v>21.4647237</v>
      </c>
      <c r="N64" s="22">
        <f t="shared" si="24"/>
        <v>237.09264195000003</v>
      </c>
      <c r="O64" s="58"/>
      <c r="P64" s="58"/>
      <c r="Q64" s="58"/>
      <c r="R64" s="58"/>
      <c r="S64" s="58"/>
      <c r="T64" s="58"/>
      <c r="U64" s="58"/>
    </row>
    <row r="65" spans="1:21" s="68" customFormat="1" ht="23.25">
      <c r="A65" s="20">
        <v>2556</v>
      </c>
      <c r="B65" s="9">
        <f>'[19]st-detail'!B$64</f>
        <v>15.59025415</v>
      </c>
      <c r="C65" s="9">
        <f>'[19]st-detail'!C$64</f>
        <v>39.56405129</v>
      </c>
      <c r="D65" s="9">
        <f>'[19]st-detail'!D$64</f>
        <v>25.55871948</v>
      </c>
      <c r="E65" s="9">
        <f>'[19]st-detail'!E$64</f>
        <v>24.50784286</v>
      </c>
      <c r="F65" s="9">
        <f>'[19]st-detail'!F$64</f>
        <v>32.55847818</v>
      </c>
      <c r="G65" s="9">
        <f>'[19]st-detail'!G$64</f>
        <v>5.69609026</v>
      </c>
      <c r="H65" s="9">
        <f>'[19]st-detail'!H$64</f>
        <v>19.085924</v>
      </c>
      <c r="I65" s="9">
        <f>'[19]st-detail'!I$64</f>
        <v>31.132087</v>
      </c>
      <c r="J65" s="9">
        <f>'[19]st-detail'!J$64</f>
        <v>33.525669</v>
      </c>
      <c r="K65" s="9">
        <f>'[19]st-detail'!K$64</f>
        <v>20.228796</v>
      </c>
      <c r="L65" s="9">
        <f>'[19]st-detail'!L$64</f>
        <v>0</v>
      </c>
      <c r="M65" s="9">
        <f>'[19]st-detail'!M$64</f>
        <v>0</v>
      </c>
      <c r="N65" s="23">
        <f t="shared" si="24"/>
        <v>247.44791221999998</v>
      </c>
      <c r="O65" s="58"/>
      <c r="P65" s="58"/>
      <c r="Q65" s="58"/>
      <c r="R65" s="58"/>
      <c r="S65" s="58"/>
      <c r="T65" s="58"/>
      <c r="U65" s="58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zoomScalePageLayoutView="0" workbookViewId="0" topLeftCell="A52">
      <selection activeCell="H78" sqref="H78"/>
    </sheetView>
  </sheetViews>
  <sheetFormatPr defaultColWidth="9.33203125" defaultRowHeight="21"/>
  <cols>
    <col min="1" max="1" width="27.5" style="2" customWidth="1"/>
    <col min="2" max="8" width="13.66015625" style="2" bestFit="1" customWidth="1"/>
    <col min="9" max="9" width="14.33203125" style="2" customWidth="1"/>
    <col min="10" max="10" width="13.66015625" style="2" customWidth="1"/>
    <col min="11" max="13" width="13.66015625" style="2" bestFit="1" customWidth="1"/>
    <col min="14" max="14" width="15.16015625" style="2" bestFit="1" customWidth="1"/>
    <col min="15" max="16384" width="9.33203125" style="2" customWidth="1"/>
  </cols>
  <sheetData>
    <row r="1" spans="1:14" ht="26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3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74" t="s">
        <v>16</v>
      </c>
      <c r="N2" s="74"/>
    </row>
    <row r="3" spans="1:14" ht="23.25">
      <c r="A3" s="16" t="s">
        <v>22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</row>
    <row r="4" spans="1:14" ht="23.25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1" customHeight="1">
      <c r="A5" s="14">
        <v>2538</v>
      </c>
      <c r="B5" s="6">
        <f aca="true" t="shared" si="0" ref="B5:M5">SUM(B26,B47)</f>
        <v>3282.71</v>
      </c>
      <c r="C5" s="6">
        <f t="shared" si="0"/>
        <v>2856.79</v>
      </c>
      <c r="D5" s="6">
        <f t="shared" si="0"/>
        <v>2775.38</v>
      </c>
      <c r="E5" s="6">
        <f t="shared" si="0"/>
        <v>2976.24</v>
      </c>
      <c r="F5" s="6">
        <f t="shared" si="0"/>
        <v>3274.1899999999996</v>
      </c>
      <c r="G5" s="6">
        <f t="shared" si="0"/>
        <v>3696.3599999999997</v>
      </c>
      <c r="H5" s="6">
        <f t="shared" si="0"/>
        <v>3328.8999999999996</v>
      </c>
      <c r="I5" s="6">
        <f t="shared" si="0"/>
        <v>2897.73</v>
      </c>
      <c r="J5" s="6">
        <f t="shared" si="0"/>
        <v>3478.01</v>
      </c>
      <c r="K5" s="6">
        <f t="shared" si="0"/>
        <v>3113.83</v>
      </c>
      <c r="L5" s="6">
        <f t="shared" si="0"/>
        <v>3300.34</v>
      </c>
      <c r="M5" s="6">
        <f t="shared" si="0"/>
        <v>3166.13</v>
      </c>
      <c r="N5" s="21">
        <f aca="true" t="shared" si="1" ref="N5:N10">SUM(B5:M5)</f>
        <v>38146.60999999999</v>
      </c>
    </row>
    <row r="6" spans="1:14" ht="23.25">
      <c r="A6" s="19">
        <v>2539</v>
      </c>
      <c r="B6" s="8">
        <f aca="true" t="shared" si="2" ref="B6:M6">SUM(B27,B48)</f>
        <v>2715.1099999999997</v>
      </c>
      <c r="C6" s="8">
        <f t="shared" si="2"/>
        <v>3063.7</v>
      </c>
      <c r="D6" s="8">
        <f t="shared" si="2"/>
        <v>3536.13</v>
      </c>
      <c r="E6" s="8">
        <f t="shared" si="2"/>
        <v>3389.7799999999997</v>
      </c>
      <c r="F6" s="8">
        <f t="shared" si="2"/>
        <v>2723.02</v>
      </c>
      <c r="G6" s="8">
        <f t="shared" si="2"/>
        <v>3529.08</v>
      </c>
      <c r="H6" s="8">
        <f t="shared" si="2"/>
        <v>3257.87</v>
      </c>
      <c r="I6" s="8">
        <f t="shared" si="2"/>
        <v>3183.41</v>
      </c>
      <c r="J6" s="8">
        <f t="shared" si="2"/>
        <v>3200.99</v>
      </c>
      <c r="K6" s="8">
        <f t="shared" si="2"/>
        <v>2722</v>
      </c>
      <c r="L6" s="8">
        <f t="shared" si="2"/>
        <v>2872.6099999999997</v>
      </c>
      <c r="M6" s="8">
        <f t="shared" si="2"/>
        <v>3302.33</v>
      </c>
      <c r="N6" s="22">
        <f t="shared" si="1"/>
        <v>37496.03</v>
      </c>
    </row>
    <row r="7" spans="1:14" ht="24" customHeight="1">
      <c r="A7" s="19">
        <v>2540</v>
      </c>
      <c r="B7" s="8">
        <f aca="true" t="shared" si="3" ref="B7:M7">SUM(B28,B49)</f>
        <v>2995.21</v>
      </c>
      <c r="C7" s="8">
        <f t="shared" si="3"/>
        <v>3124.89</v>
      </c>
      <c r="D7" s="8">
        <f t="shared" si="3"/>
        <v>3117.6400000000003</v>
      </c>
      <c r="E7" s="8">
        <f t="shared" si="3"/>
        <v>2912.2200000000003</v>
      </c>
      <c r="F7" s="8">
        <f t="shared" si="3"/>
        <v>3478.21</v>
      </c>
      <c r="G7" s="8">
        <f t="shared" si="3"/>
        <v>2590.1099999999997</v>
      </c>
      <c r="H7" s="8">
        <f t="shared" si="3"/>
        <v>3087.7129999999997</v>
      </c>
      <c r="I7" s="8">
        <f t="shared" si="3"/>
        <v>2539.406</v>
      </c>
      <c r="J7" s="8">
        <f t="shared" si="3"/>
        <v>2515.35</v>
      </c>
      <c r="K7" s="8">
        <f t="shared" si="3"/>
        <v>1993.4099999999999</v>
      </c>
      <c r="L7" s="8">
        <f t="shared" si="3"/>
        <v>2030.8999999999999</v>
      </c>
      <c r="M7" s="8">
        <f t="shared" si="3"/>
        <v>1909.8400000000001</v>
      </c>
      <c r="N7" s="22">
        <f t="shared" si="1"/>
        <v>32294.899</v>
      </c>
    </row>
    <row r="8" spans="1:14" ht="23.25">
      <c r="A8" s="19">
        <v>2541</v>
      </c>
      <c r="B8" s="8">
        <f aca="true" t="shared" si="4" ref="B8:M8">SUM(B29,B50)</f>
        <v>961.0699999999999</v>
      </c>
      <c r="C8" s="8">
        <f t="shared" si="4"/>
        <v>798.71</v>
      </c>
      <c r="D8" s="8">
        <f t="shared" si="4"/>
        <v>704.78</v>
      </c>
      <c r="E8" s="8">
        <f t="shared" si="4"/>
        <v>654.74</v>
      </c>
      <c r="F8" s="8">
        <f t="shared" si="4"/>
        <v>600.27</v>
      </c>
      <c r="G8" s="8">
        <f t="shared" si="4"/>
        <v>659.46</v>
      </c>
      <c r="H8" s="8">
        <f t="shared" si="4"/>
        <v>547.33</v>
      </c>
      <c r="I8" s="8">
        <f t="shared" si="4"/>
        <v>715.01</v>
      </c>
      <c r="J8" s="8">
        <f t="shared" si="4"/>
        <v>632.9399999999999</v>
      </c>
      <c r="K8" s="8">
        <f t="shared" si="4"/>
        <v>864.73</v>
      </c>
      <c r="L8" s="8">
        <f t="shared" si="4"/>
        <v>651.0999999999999</v>
      </c>
      <c r="M8" s="8">
        <f t="shared" si="4"/>
        <v>766.8100000000001</v>
      </c>
      <c r="N8" s="22">
        <f t="shared" si="1"/>
        <v>8556.95</v>
      </c>
    </row>
    <row r="9" spans="1:14" ht="24" customHeight="1">
      <c r="A9" s="19">
        <v>2542</v>
      </c>
      <c r="B9" s="8">
        <f aca="true" t="shared" si="5" ref="B9:M9">SUM(B30,B51)</f>
        <v>634.2800000000001</v>
      </c>
      <c r="C9" s="8">
        <f t="shared" si="5"/>
        <v>736.78</v>
      </c>
      <c r="D9" s="8">
        <f t="shared" si="5"/>
        <v>968.64</v>
      </c>
      <c r="E9" s="8">
        <f t="shared" si="5"/>
        <v>1090.3000000000002</v>
      </c>
      <c r="F9" s="8">
        <f t="shared" si="5"/>
        <v>932.65</v>
      </c>
      <c r="G9" s="8">
        <f t="shared" si="5"/>
        <v>887.78</v>
      </c>
      <c r="H9" s="8">
        <f t="shared" si="5"/>
        <v>1079.1100000000001</v>
      </c>
      <c r="I9" s="8">
        <f t="shared" si="5"/>
        <v>1112.04</v>
      </c>
      <c r="J9" s="8">
        <f t="shared" si="5"/>
        <v>1458.17</v>
      </c>
      <c r="K9" s="8">
        <f t="shared" si="5"/>
        <v>1487.4299999999998</v>
      </c>
      <c r="L9" s="8">
        <f t="shared" si="5"/>
        <v>1717.64</v>
      </c>
      <c r="M9" s="8">
        <f t="shared" si="5"/>
        <v>1836.0500000000002</v>
      </c>
      <c r="N9" s="22">
        <f t="shared" si="1"/>
        <v>13940.869999999999</v>
      </c>
    </row>
    <row r="10" spans="1:14" ht="21" customHeight="1">
      <c r="A10" s="19">
        <v>2543</v>
      </c>
      <c r="B10" s="8">
        <f aca="true" t="shared" si="6" ref="B10:M10">SUM(B31,B52)</f>
        <v>2326.47</v>
      </c>
      <c r="C10" s="8">
        <f t="shared" si="6"/>
        <v>1985.16</v>
      </c>
      <c r="D10" s="8">
        <f t="shared" si="6"/>
        <v>2601.4300000000003</v>
      </c>
      <c r="E10" s="8">
        <f t="shared" si="6"/>
        <v>3074.31</v>
      </c>
      <c r="F10" s="8">
        <f t="shared" si="6"/>
        <v>1711.43</v>
      </c>
      <c r="G10" s="8">
        <f t="shared" si="6"/>
        <v>2081.37</v>
      </c>
      <c r="H10" s="8">
        <f t="shared" si="6"/>
        <v>1991.5</v>
      </c>
      <c r="I10" s="8">
        <f t="shared" si="6"/>
        <v>2033.21</v>
      </c>
      <c r="J10" s="8">
        <f t="shared" si="6"/>
        <v>2207.2599999999998</v>
      </c>
      <c r="K10" s="8">
        <f t="shared" si="6"/>
        <v>2520.7</v>
      </c>
      <c r="L10" s="8">
        <f t="shared" si="6"/>
        <v>2122.77</v>
      </c>
      <c r="M10" s="8">
        <f t="shared" si="6"/>
        <v>2125.63</v>
      </c>
      <c r="N10" s="22">
        <f t="shared" si="1"/>
        <v>26781.24</v>
      </c>
    </row>
    <row r="11" spans="1:14" ht="24" customHeight="1">
      <c r="A11" s="19">
        <v>2544</v>
      </c>
      <c r="B11" s="8">
        <f aca="true" t="shared" si="7" ref="B11:M11">SUM(B32,B53)</f>
        <v>1893.35</v>
      </c>
      <c r="C11" s="8">
        <f t="shared" si="7"/>
        <v>1935.3</v>
      </c>
      <c r="D11" s="8">
        <f t="shared" si="7"/>
        <v>2750.58</v>
      </c>
      <c r="E11" s="8">
        <f t="shared" si="7"/>
        <v>2993.1800000000003</v>
      </c>
      <c r="F11" s="8">
        <f t="shared" si="7"/>
        <v>1749.49</v>
      </c>
      <c r="G11" s="8">
        <f t="shared" si="7"/>
        <v>2114.42</v>
      </c>
      <c r="H11" s="8">
        <f t="shared" si="7"/>
        <v>2752.37</v>
      </c>
      <c r="I11" s="8">
        <f t="shared" si="7"/>
        <v>2480.26</v>
      </c>
      <c r="J11" s="8">
        <f t="shared" si="7"/>
        <v>2943.7799999999997</v>
      </c>
      <c r="K11" s="8">
        <f t="shared" si="7"/>
        <v>2975.9500000000003</v>
      </c>
      <c r="L11" s="8">
        <f t="shared" si="7"/>
        <v>2887.1299999999997</v>
      </c>
      <c r="M11" s="8">
        <f t="shared" si="7"/>
        <v>2854.06</v>
      </c>
      <c r="N11" s="22">
        <f aca="true" t="shared" si="8" ref="N11:N17">SUM(B11:M11)</f>
        <v>30329.87</v>
      </c>
    </row>
    <row r="12" spans="1:14" ht="23.25">
      <c r="A12" s="19">
        <v>2545</v>
      </c>
      <c r="B12" s="8">
        <f aca="true" t="shared" si="9" ref="B12:M12">SUM(B33,B54)</f>
        <v>2534</v>
      </c>
      <c r="C12" s="8">
        <f t="shared" si="9"/>
        <v>2874.03</v>
      </c>
      <c r="D12" s="8">
        <f t="shared" si="9"/>
        <v>3128.11</v>
      </c>
      <c r="E12" s="8">
        <f t="shared" si="9"/>
        <v>3542.37</v>
      </c>
      <c r="F12" s="8">
        <f t="shared" si="9"/>
        <v>2574.38</v>
      </c>
      <c r="G12" s="8">
        <f t="shared" si="9"/>
        <v>3053.91</v>
      </c>
      <c r="H12" s="8">
        <f t="shared" si="9"/>
        <v>3572.49</v>
      </c>
      <c r="I12" s="8">
        <f t="shared" si="9"/>
        <v>3802.1499999999996</v>
      </c>
      <c r="J12" s="8">
        <f t="shared" si="9"/>
        <v>3780.68</v>
      </c>
      <c r="K12" s="8">
        <f t="shared" si="9"/>
        <v>4006.99</v>
      </c>
      <c r="L12" s="8">
        <f t="shared" si="9"/>
        <v>4399.09</v>
      </c>
      <c r="M12" s="8">
        <f t="shared" si="9"/>
        <v>4291.31</v>
      </c>
      <c r="N12" s="22">
        <f t="shared" si="8"/>
        <v>41559.509999999995</v>
      </c>
    </row>
    <row r="13" spans="1:14" ht="23.25">
      <c r="A13" s="19">
        <v>2546</v>
      </c>
      <c r="B13" s="8">
        <f aca="true" t="shared" si="10" ref="B13:M13">SUM(B34,B55)</f>
        <v>4555.92823239</v>
      </c>
      <c r="C13" s="8">
        <f t="shared" si="10"/>
        <v>4841.54406625</v>
      </c>
      <c r="D13" s="8">
        <f t="shared" si="10"/>
        <v>4019.2063953300003</v>
      </c>
      <c r="E13" s="8">
        <f t="shared" si="10"/>
        <v>5768.45036967</v>
      </c>
      <c r="F13" s="8">
        <f t="shared" si="10"/>
        <v>4346.48895444</v>
      </c>
      <c r="G13" s="8">
        <f t="shared" si="10"/>
        <v>3966.2433126900005</v>
      </c>
      <c r="H13" s="8">
        <f t="shared" si="10"/>
        <v>5108.945448920001</v>
      </c>
      <c r="I13" s="8">
        <f t="shared" si="10"/>
        <v>4633.106342069999</v>
      </c>
      <c r="J13" s="8">
        <f t="shared" si="10"/>
        <v>4603.41441967</v>
      </c>
      <c r="K13" s="8">
        <f t="shared" si="10"/>
        <v>5176.77312399</v>
      </c>
      <c r="L13" s="8">
        <f t="shared" si="10"/>
        <v>5048.66977905</v>
      </c>
      <c r="M13" s="8">
        <f t="shared" si="10"/>
        <v>4405.11739894</v>
      </c>
      <c r="N13" s="22">
        <f t="shared" si="8"/>
        <v>56473.887843410004</v>
      </c>
    </row>
    <row r="14" spans="1:14" ht="23.25">
      <c r="A14" s="19">
        <v>2547</v>
      </c>
      <c r="B14" s="8">
        <f aca="true" t="shared" si="11" ref="B14:M14">SUM(B35,B56)</f>
        <v>5008.96279494</v>
      </c>
      <c r="C14" s="8">
        <f t="shared" si="11"/>
        <v>4606.42681066</v>
      </c>
      <c r="D14" s="8">
        <f t="shared" si="11"/>
        <v>5547.80525536</v>
      </c>
      <c r="E14" s="8">
        <f t="shared" si="11"/>
        <v>6809.8249303600005</v>
      </c>
      <c r="F14" s="8">
        <f t="shared" si="11"/>
        <v>4961.90227706</v>
      </c>
      <c r="G14" s="8">
        <f t="shared" si="11"/>
        <v>5599.91643426</v>
      </c>
      <c r="H14" s="8">
        <f t="shared" si="11"/>
        <v>6002.35234476</v>
      </c>
      <c r="I14" s="8">
        <f t="shared" si="11"/>
        <v>5333.4247072</v>
      </c>
      <c r="J14" s="8">
        <f t="shared" si="11"/>
        <v>5444.657222039999</v>
      </c>
      <c r="K14" s="8">
        <f t="shared" si="11"/>
        <v>5915.59546306</v>
      </c>
      <c r="L14" s="8">
        <f t="shared" si="11"/>
        <v>4906.10085248</v>
      </c>
      <c r="M14" s="8">
        <f t="shared" si="11"/>
        <v>4874.844177200001</v>
      </c>
      <c r="N14" s="22">
        <f t="shared" si="8"/>
        <v>65011.81326938</v>
      </c>
    </row>
    <row r="15" spans="1:14" ht="23.25">
      <c r="A15" s="19">
        <v>2548</v>
      </c>
      <c r="B15" s="8">
        <f aca="true" t="shared" si="12" ref="B15:M15">SUM(B36,B57)</f>
        <v>4323.18952148</v>
      </c>
      <c r="C15" s="8">
        <f t="shared" si="12"/>
        <v>5145.25339436</v>
      </c>
      <c r="D15" s="8">
        <f t="shared" si="12"/>
        <v>5839.332256930001</v>
      </c>
      <c r="E15" s="8">
        <f t="shared" si="12"/>
        <v>6664.691895610001</v>
      </c>
      <c r="F15" s="8">
        <f t="shared" si="12"/>
        <v>4336.49059975</v>
      </c>
      <c r="G15" s="8">
        <f t="shared" si="12"/>
        <v>4452.378425</v>
      </c>
      <c r="H15" s="8">
        <f t="shared" si="12"/>
        <v>4668.04588555</v>
      </c>
      <c r="I15" s="8">
        <f t="shared" si="12"/>
        <v>5015.92649637</v>
      </c>
      <c r="J15" s="8">
        <f t="shared" si="12"/>
        <v>4328.776715049999</v>
      </c>
      <c r="K15" s="8">
        <f t="shared" si="12"/>
        <v>5078.82291985</v>
      </c>
      <c r="L15" s="8">
        <f t="shared" si="12"/>
        <v>4119.137034449999</v>
      </c>
      <c r="M15" s="8">
        <f t="shared" si="12"/>
        <v>4787.58788638</v>
      </c>
      <c r="N15" s="22">
        <f t="shared" si="8"/>
        <v>58759.633030779994</v>
      </c>
    </row>
    <row r="16" spans="1:14" ht="23.25">
      <c r="A16" s="19">
        <v>2549</v>
      </c>
      <c r="B16" s="8">
        <f aca="true" t="shared" si="13" ref="B16:M16">SUM(B37,B58)</f>
        <v>5170.93435445</v>
      </c>
      <c r="C16" s="8">
        <f t="shared" si="13"/>
        <v>5083.30678817</v>
      </c>
      <c r="D16" s="8">
        <f t="shared" si="13"/>
        <v>6179.352473670001</v>
      </c>
      <c r="E16" s="8">
        <f t="shared" si="13"/>
        <v>6971.11171698</v>
      </c>
      <c r="F16" s="8">
        <f t="shared" si="13"/>
        <v>3971.5152459799997</v>
      </c>
      <c r="G16" s="8">
        <f t="shared" si="13"/>
        <v>4475.42275961</v>
      </c>
      <c r="H16" s="8">
        <f t="shared" si="13"/>
        <v>5086.7137079799995</v>
      </c>
      <c r="I16" s="8">
        <f t="shared" si="13"/>
        <v>4661.70200888</v>
      </c>
      <c r="J16" s="8">
        <f t="shared" si="13"/>
        <v>5037.90655005</v>
      </c>
      <c r="K16" s="8">
        <f t="shared" si="13"/>
        <v>4622.362344300001</v>
      </c>
      <c r="L16" s="8">
        <f t="shared" si="13"/>
        <v>3946.52857745</v>
      </c>
      <c r="M16" s="8">
        <f t="shared" si="13"/>
        <v>4608.0126638599995</v>
      </c>
      <c r="N16" s="22">
        <f t="shared" si="8"/>
        <v>59814.86919138</v>
      </c>
    </row>
    <row r="17" spans="1:14" ht="23.25">
      <c r="A17" s="19">
        <v>2550</v>
      </c>
      <c r="B17" s="8">
        <f aca="true" t="shared" si="14" ref="B17:M17">SUM(B38,B59)</f>
        <v>4247.98946012</v>
      </c>
      <c r="C17" s="8">
        <f t="shared" si="14"/>
        <v>4373.20943608</v>
      </c>
      <c r="D17" s="8">
        <f t="shared" si="14"/>
        <v>5344.26414759</v>
      </c>
      <c r="E17" s="8">
        <f t="shared" si="14"/>
        <v>5530.5874418700005</v>
      </c>
      <c r="F17" s="8">
        <f t="shared" si="14"/>
        <v>3622.99941077</v>
      </c>
      <c r="G17" s="8">
        <f t="shared" si="14"/>
        <v>4172.31212473</v>
      </c>
      <c r="H17" s="8">
        <f t="shared" si="14"/>
        <v>5112.13269977</v>
      </c>
      <c r="I17" s="8">
        <f t="shared" si="14"/>
        <v>3768.74698556</v>
      </c>
      <c r="J17" s="8">
        <f t="shared" si="14"/>
        <v>5170.297443</v>
      </c>
      <c r="K17" s="8">
        <f t="shared" si="14"/>
        <v>4870.48805038</v>
      </c>
      <c r="L17" s="8">
        <f t="shared" si="14"/>
        <v>4819.51410923</v>
      </c>
      <c r="M17" s="8">
        <f t="shared" si="14"/>
        <v>4811.25483618</v>
      </c>
      <c r="N17" s="22">
        <f t="shared" si="8"/>
        <v>55843.79614528001</v>
      </c>
    </row>
    <row r="18" spans="1:14" ht="23.25">
      <c r="A18" s="19">
        <v>2551</v>
      </c>
      <c r="B18" s="8">
        <f aca="true" t="shared" si="15" ref="B18:M18">SUM(B39,B60)</f>
        <v>5021.53202291</v>
      </c>
      <c r="C18" s="8">
        <f t="shared" si="15"/>
        <v>5240.9951459799995</v>
      </c>
      <c r="D18" s="8">
        <f t="shared" si="15"/>
        <v>4148.878005</v>
      </c>
      <c r="E18" s="8">
        <f t="shared" si="15"/>
        <v>3526.98422638</v>
      </c>
      <c r="F18" s="8">
        <f t="shared" si="15"/>
        <v>5281.49567034</v>
      </c>
      <c r="G18" s="8">
        <f t="shared" si="15"/>
        <v>5269.53090953</v>
      </c>
      <c r="H18" s="8">
        <f t="shared" si="15"/>
        <v>5948.89271014</v>
      </c>
      <c r="I18" s="8">
        <f t="shared" si="15"/>
        <v>4275.9959846599995</v>
      </c>
      <c r="J18" s="8">
        <f t="shared" si="15"/>
        <v>5236.32550972</v>
      </c>
      <c r="K18" s="8">
        <f t="shared" si="15"/>
        <v>5038.53539841</v>
      </c>
      <c r="L18" s="8">
        <f t="shared" si="15"/>
        <v>4688.26327606</v>
      </c>
      <c r="M18" s="8">
        <f t="shared" si="15"/>
        <v>4153.404735800001</v>
      </c>
      <c r="N18" s="22">
        <f aca="true" t="shared" si="16" ref="N18:N23">SUM(B18:M18)</f>
        <v>57830.83359493</v>
      </c>
    </row>
    <row r="19" spans="1:14" ht="23.25">
      <c r="A19" s="19">
        <v>2552</v>
      </c>
      <c r="B19" s="8">
        <f aca="true" t="shared" si="17" ref="B19:M19">SUM(B40,B61)</f>
        <v>5293.140156109999</v>
      </c>
      <c r="C19" s="8">
        <f t="shared" si="17"/>
        <v>4977.90398078</v>
      </c>
      <c r="D19" s="8">
        <f t="shared" si="17"/>
        <v>4617.26057185</v>
      </c>
      <c r="E19" s="8">
        <f t="shared" si="17"/>
        <v>4119.71875277</v>
      </c>
      <c r="F19" s="8">
        <f t="shared" si="17"/>
        <v>2857.19079203</v>
      </c>
      <c r="G19" s="8">
        <f t="shared" si="17"/>
        <v>3068.28284159</v>
      </c>
      <c r="H19" s="8">
        <f t="shared" si="17"/>
        <v>3561.49316168</v>
      </c>
      <c r="I19" s="8">
        <f t="shared" si="17"/>
        <v>3559.35320544</v>
      </c>
      <c r="J19" s="8">
        <f t="shared" si="17"/>
        <v>3956.86182482</v>
      </c>
      <c r="K19" s="8">
        <f t="shared" si="17"/>
        <v>4434.99722874</v>
      </c>
      <c r="L19" s="8">
        <f t="shared" si="17"/>
        <v>4350.54306376</v>
      </c>
      <c r="M19" s="8">
        <f t="shared" si="17"/>
        <v>4481.389510659999</v>
      </c>
      <c r="N19" s="22">
        <f t="shared" si="16"/>
        <v>49278.135090230004</v>
      </c>
    </row>
    <row r="20" spans="1:14" s="68" customFormat="1" ht="23.25">
      <c r="A20" s="19">
        <v>2553</v>
      </c>
      <c r="B20" s="8">
        <f aca="true" t="shared" si="18" ref="B20:M20">SUM(B41,B62)</f>
        <v>5708.68410841</v>
      </c>
      <c r="C20" s="8">
        <f t="shared" si="18"/>
        <v>6113.29409203</v>
      </c>
      <c r="D20" s="8">
        <f t="shared" si="18"/>
        <v>6988.94503708</v>
      </c>
      <c r="E20" s="8">
        <f t="shared" si="18"/>
        <v>6759.904742569999</v>
      </c>
      <c r="F20" s="8">
        <f t="shared" si="18"/>
        <v>5658.49805854</v>
      </c>
      <c r="G20" s="8">
        <f t="shared" si="18"/>
        <v>5754.46649792</v>
      </c>
      <c r="H20" s="8">
        <f t="shared" si="18"/>
        <v>6307.04937266</v>
      </c>
      <c r="I20" s="8">
        <f t="shared" si="18"/>
        <v>5248.67750957</v>
      </c>
      <c r="J20" s="8">
        <f t="shared" si="18"/>
        <v>7098.82076456</v>
      </c>
      <c r="K20" s="8">
        <f t="shared" si="18"/>
        <v>7903.1003164799995</v>
      </c>
      <c r="L20" s="8">
        <f t="shared" si="18"/>
        <v>6700.84237708</v>
      </c>
      <c r="M20" s="8">
        <f t="shared" si="18"/>
        <v>6895.71504628</v>
      </c>
      <c r="N20" s="22">
        <f t="shared" si="16"/>
        <v>77137.99792318</v>
      </c>
    </row>
    <row r="21" spans="1:14" s="68" customFormat="1" ht="23.25">
      <c r="A21" s="19">
        <v>2554</v>
      </c>
      <c r="B21" s="8">
        <f>SUM(B42,B63)</f>
        <v>6452.379716229999</v>
      </c>
      <c r="C21" s="8">
        <f aca="true" t="shared" si="19" ref="C21:M21">SUM(C42,C63)</f>
        <v>7701.42829428</v>
      </c>
      <c r="D21" s="8">
        <f t="shared" si="19"/>
        <v>8880.8564325</v>
      </c>
      <c r="E21" s="8">
        <f t="shared" si="19"/>
        <v>7805.107833689999</v>
      </c>
      <c r="F21" s="8">
        <f t="shared" si="19"/>
        <v>7449.632240930001</v>
      </c>
      <c r="G21" s="8">
        <f t="shared" si="19"/>
        <v>8731.39459178</v>
      </c>
      <c r="H21" s="8">
        <f t="shared" si="19"/>
        <v>9114.21860294</v>
      </c>
      <c r="I21" s="8">
        <f t="shared" si="19"/>
        <v>5783.53912595</v>
      </c>
      <c r="J21" s="8">
        <f t="shared" si="19"/>
        <v>5939.42221708</v>
      </c>
      <c r="K21" s="8">
        <f t="shared" si="19"/>
        <v>7586.350178479999</v>
      </c>
      <c r="L21" s="8">
        <f t="shared" si="19"/>
        <v>7755.861008229999</v>
      </c>
      <c r="M21" s="8">
        <f t="shared" si="19"/>
        <v>9643.69752921</v>
      </c>
      <c r="N21" s="22">
        <f t="shared" si="16"/>
        <v>92843.88777130001</v>
      </c>
    </row>
    <row r="22" spans="1:14" s="68" customFormat="1" ht="23.25">
      <c r="A22" s="19">
        <v>2555</v>
      </c>
      <c r="B22" s="8">
        <f aca="true" t="shared" si="20" ref="B22:M22">SUM(B43,B64)</f>
        <v>8202.35568299</v>
      </c>
      <c r="C22" s="8">
        <f t="shared" si="20"/>
        <v>3544.4632478800004</v>
      </c>
      <c r="D22" s="8">
        <f t="shared" si="20"/>
        <v>5270.93452296</v>
      </c>
      <c r="E22" s="8">
        <f t="shared" si="20"/>
        <v>6123.13923449</v>
      </c>
      <c r="F22" s="8">
        <f t="shared" si="20"/>
        <v>8370.375157440001</v>
      </c>
      <c r="G22" s="8">
        <f t="shared" si="20"/>
        <v>11460.13250872</v>
      </c>
      <c r="H22" s="8">
        <f t="shared" si="20"/>
        <v>9907.74599286</v>
      </c>
      <c r="I22" s="8">
        <f t="shared" si="20"/>
        <v>11197.78663524</v>
      </c>
      <c r="J22" s="8">
        <f t="shared" si="20"/>
        <v>12453.089635960001</v>
      </c>
      <c r="K22" s="8">
        <f t="shared" si="20"/>
        <v>12218.87314327</v>
      </c>
      <c r="L22" s="8">
        <f t="shared" si="20"/>
        <v>14306.950784050001</v>
      </c>
      <c r="M22" s="8">
        <f t="shared" si="20"/>
        <v>14088.80759699</v>
      </c>
      <c r="N22" s="22">
        <f t="shared" si="16"/>
        <v>117144.65414285</v>
      </c>
    </row>
    <row r="23" spans="1:14" ht="23.25">
      <c r="A23" s="20">
        <v>2556</v>
      </c>
      <c r="B23" s="9">
        <f>SUM(B44,B65)</f>
        <v>15162.115702899999</v>
      </c>
      <c r="C23" s="9">
        <f aca="true" t="shared" si="21" ref="C23:M23">SUM(C44,C65)</f>
        <v>15991.846521570002</v>
      </c>
      <c r="D23" s="9">
        <f t="shared" si="21"/>
        <v>16540.2049724</v>
      </c>
      <c r="E23" s="9">
        <f t="shared" si="21"/>
        <v>13204.06335326</v>
      </c>
      <c r="F23" s="9">
        <f t="shared" si="21"/>
        <v>12700.145974160001</v>
      </c>
      <c r="G23" s="9">
        <f t="shared" si="21"/>
        <v>13284.20323088</v>
      </c>
      <c r="H23" s="9">
        <f t="shared" si="21"/>
        <v>13785.43513074</v>
      </c>
      <c r="I23" s="9">
        <f t="shared" si="21"/>
        <v>10325.65425809</v>
      </c>
      <c r="J23" s="9">
        <f t="shared" si="21"/>
        <v>12996.431250529999</v>
      </c>
      <c r="K23" s="9">
        <f t="shared" si="21"/>
        <v>10531.38506151</v>
      </c>
      <c r="L23" s="9">
        <f t="shared" si="21"/>
        <v>0</v>
      </c>
      <c r="M23" s="9">
        <f t="shared" si="21"/>
        <v>0</v>
      </c>
      <c r="N23" s="23">
        <f t="shared" si="16"/>
        <v>134521.48545604</v>
      </c>
    </row>
    <row r="24" spans="1:14" ht="24" customHeight="1">
      <c r="A24" s="24"/>
      <c r="B24" s="24"/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50"/>
    </row>
    <row r="25" spans="1:14" ht="26.25">
      <c r="A25" s="76" t="s">
        <v>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21" customHeight="1">
      <c r="A26" s="14">
        <v>2538</v>
      </c>
      <c r="B26" s="6">
        <f>'[1]st-detail'!B35</f>
        <v>1584.09</v>
      </c>
      <c r="C26" s="6">
        <f>'[1]st-detail'!C35</f>
        <v>1378.26</v>
      </c>
      <c r="D26" s="6">
        <f>'[1]st-detail'!D35</f>
        <v>1546.65</v>
      </c>
      <c r="E26" s="6">
        <f>'[1]st-detail'!E35</f>
        <v>1793.09</v>
      </c>
      <c r="F26" s="6">
        <f>'[1]st-detail'!F35</f>
        <v>1528.83</v>
      </c>
      <c r="G26" s="6">
        <f>'[1]st-detail'!G35</f>
        <v>1801.5</v>
      </c>
      <c r="H26" s="6">
        <f>'[1]st-detail'!H35</f>
        <v>2179.39</v>
      </c>
      <c r="I26" s="6">
        <f>'[1]st-detail'!I35</f>
        <v>1638.06</v>
      </c>
      <c r="J26" s="6">
        <f>'[1]st-detail'!J35</f>
        <v>2111.26</v>
      </c>
      <c r="K26" s="6">
        <f>'[1]st-detail'!K35</f>
        <v>1991.27</v>
      </c>
      <c r="L26" s="6">
        <f>'[1]st-detail'!L35</f>
        <v>1925.56</v>
      </c>
      <c r="M26" s="6">
        <f>'[1]st-detail'!M35</f>
        <v>1942.29</v>
      </c>
      <c r="N26" s="21">
        <f aca="true" t="shared" si="22" ref="N26:N31">SUM(B26:M26)</f>
        <v>21420.25</v>
      </c>
    </row>
    <row r="27" spans="1:14" ht="24" customHeight="1">
      <c r="A27" s="19">
        <v>2539</v>
      </c>
      <c r="B27" s="8">
        <f>'[2]st-detail'!B35</f>
        <v>1578.83</v>
      </c>
      <c r="C27" s="8">
        <f>'[2]st-detail'!C35</f>
        <v>1590.04</v>
      </c>
      <c r="D27" s="8">
        <f>'[2]st-detail'!D35</f>
        <v>1678.6</v>
      </c>
      <c r="E27" s="8">
        <f>'[2]st-detail'!E35</f>
        <v>1925.7</v>
      </c>
      <c r="F27" s="8">
        <f>'[2]st-detail'!F35</f>
        <v>1298.46</v>
      </c>
      <c r="G27" s="8">
        <f>'[2]st-detail'!G35</f>
        <v>2147.84</v>
      </c>
      <c r="H27" s="8">
        <f>'[2]st-detail'!H35</f>
        <v>2029.63</v>
      </c>
      <c r="I27" s="8">
        <f>'[2]st-detail'!I35</f>
        <v>1896.26</v>
      </c>
      <c r="J27" s="8">
        <f>'[2]st-detail'!J35</f>
        <v>2007.31</v>
      </c>
      <c r="K27" s="8">
        <f>'[2]st-detail'!K35</f>
        <v>1960.36</v>
      </c>
      <c r="L27" s="8">
        <f>'[2]st-detail'!L35</f>
        <v>1879.81</v>
      </c>
      <c r="M27" s="8">
        <f>'[2]st-detail'!M35</f>
        <v>2372.57</v>
      </c>
      <c r="N27" s="22">
        <f t="shared" si="22"/>
        <v>22365.41</v>
      </c>
    </row>
    <row r="28" spans="1:14" ht="23.25">
      <c r="A28" s="19">
        <v>2540</v>
      </c>
      <c r="B28" s="8">
        <f>'[3]st-detail'!B37</f>
        <v>2216.96</v>
      </c>
      <c r="C28" s="8">
        <f>'[3]st-detail'!C37</f>
        <v>2032.78</v>
      </c>
      <c r="D28" s="8">
        <f>'[3]st-detail'!D37</f>
        <v>2040.26</v>
      </c>
      <c r="E28" s="8">
        <f>'[3]st-detail'!E37</f>
        <v>1792.45</v>
      </c>
      <c r="F28" s="8">
        <f>'[3]st-detail'!F37</f>
        <v>1901.61</v>
      </c>
      <c r="G28" s="8">
        <f>'[3]st-detail'!G37</f>
        <v>1878.56</v>
      </c>
      <c r="H28" s="8">
        <f>'[3]st-detail'!H37</f>
        <v>2319.29</v>
      </c>
      <c r="I28" s="8">
        <f>'[3]st-detail'!I37</f>
        <v>1786.264</v>
      </c>
      <c r="J28" s="8">
        <f>'[3]st-detail'!J37</f>
        <v>1852.61</v>
      </c>
      <c r="K28" s="8">
        <f>'[3]st-detail'!K37</f>
        <v>1586.36</v>
      </c>
      <c r="L28" s="8">
        <f>'[3]st-detail'!L37</f>
        <v>1606.09</v>
      </c>
      <c r="M28" s="8">
        <f>'[3]st-detail'!M37</f>
        <v>1619.38</v>
      </c>
      <c r="N28" s="22">
        <f t="shared" si="22"/>
        <v>22632.614</v>
      </c>
    </row>
    <row r="29" spans="1:14" ht="23.25">
      <c r="A29" s="19">
        <v>2541</v>
      </c>
      <c r="B29" s="8">
        <f>'[4]st-detail'!B33</f>
        <v>709.4</v>
      </c>
      <c r="C29" s="8">
        <f>'[4]st-detail'!C33</f>
        <v>600.96</v>
      </c>
      <c r="D29" s="8">
        <f>'[4]st-detail'!D33</f>
        <v>609.3</v>
      </c>
      <c r="E29" s="8">
        <f>'[4]st-detail'!E33</f>
        <v>613.04</v>
      </c>
      <c r="F29" s="8">
        <f>'[4]st-detail'!F33</f>
        <v>495.9</v>
      </c>
      <c r="G29" s="8">
        <f>'[4]st-detail'!G33</f>
        <v>611.11</v>
      </c>
      <c r="H29" s="8">
        <f>'[4]st-detail'!H33</f>
        <v>500.06</v>
      </c>
      <c r="I29" s="8">
        <f>'[4]st-detail'!I33</f>
        <v>645.37</v>
      </c>
      <c r="J29" s="8">
        <f>'[4]st-detail'!J33</f>
        <v>529.52</v>
      </c>
      <c r="K29" s="8">
        <f>'[4]st-detail'!K33</f>
        <v>779.76</v>
      </c>
      <c r="L29" s="8">
        <f>'[4]st-detail'!L33</f>
        <v>611.91</v>
      </c>
      <c r="M29" s="8">
        <f>'[4]st-detail'!M33</f>
        <v>741.71</v>
      </c>
      <c r="N29" s="22">
        <f t="shared" si="22"/>
        <v>7448.04</v>
      </c>
    </row>
    <row r="30" spans="1:14" ht="23.25">
      <c r="A30" s="19">
        <v>2542</v>
      </c>
      <c r="B30" s="8">
        <f>'[5]st-detail'!B34</f>
        <v>590.95</v>
      </c>
      <c r="C30" s="8">
        <f>'[5]st-detail'!C34</f>
        <v>643.28</v>
      </c>
      <c r="D30" s="8">
        <f>'[5]st-detail'!D34</f>
        <v>888.41</v>
      </c>
      <c r="E30" s="8">
        <f>'[5]st-detail'!E34</f>
        <v>1044.63</v>
      </c>
      <c r="F30" s="8">
        <f>'[5]st-detail'!F34</f>
        <v>881.8</v>
      </c>
      <c r="G30" s="8">
        <f>'[5]st-detail'!G34</f>
        <v>816.48</v>
      </c>
      <c r="H30" s="8">
        <f>'[5]st-detail'!H34</f>
        <v>1004.69</v>
      </c>
      <c r="I30" s="8">
        <f>'[5]st-detail'!I34</f>
        <v>1041.62</v>
      </c>
      <c r="J30" s="8">
        <f>'[5]st-detail'!J34</f>
        <v>1233.78</v>
      </c>
      <c r="K30" s="8">
        <f>'[5]st-detail'!K34</f>
        <v>1382.86</v>
      </c>
      <c r="L30" s="8">
        <f>'[5]st-detail'!L34</f>
        <v>1558.4</v>
      </c>
      <c r="M30" s="8">
        <f>'[5]st-detail'!M34</f>
        <v>1609.39</v>
      </c>
      <c r="N30" s="22">
        <f t="shared" si="22"/>
        <v>12696.289999999999</v>
      </c>
    </row>
    <row r="31" spans="1:14" ht="21" customHeight="1">
      <c r="A31" s="19">
        <v>2543</v>
      </c>
      <c r="B31" s="8">
        <f>'[6]st-detail'!B34</f>
        <v>2100.06</v>
      </c>
      <c r="C31" s="8">
        <f>'[6]st-detail'!C34</f>
        <v>1737.99</v>
      </c>
      <c r="D31" s="8">
        <f>'[6]st-detail'!D34</f>
        <v>1940.4</v>
      </c>
      <c r="E31" s="8">
        <f>'[6]st-detail'!E34</f>
        <v>2461.54</v>
      </c>
      <c r="F31" s="8">
        <f>'[6]st-detail'!F34</f>
        <v>1326.73</v>
      </c>
      <c r="G31" s="8">
        <f>'[6]st-detail'!G34</f>
        <v>1375.13</v>
      </c>
      <c r="H31" s="8">
        <f>'[6]st-detail'!H34</f>
        <v>1836.67</v>
      </c>
      <c r="I31" s="8">
        <f>'[6]st-detail'!I34</f>
        <v>1589.29</v>
      </c>
      <c r="J31" s="8">
        <f>'[6]st-detail'!J34</f>
        <v>1824.83</v>
      </c>
      <c r="K31" s="8">
        <f>'[6]st-detail'!K34</f>
        <v>2127.91</v>
      </c>
      <c r="L31" s="8">
        <f>'[6]st-detail'!L34</f>
        <v>1754.19</v>
      </c>
      <c r="M31" s="8">
        <f>'[6]st-detail'!M34</f>
        <v>1552.68</v>
      </c>
      <c r="N31" s="22">
        <f t="shared" si="22"/>
        <v>21627.420000000002</v>
      </c>
    </row>
    <row r="32" spans="1:14" ht="23.25">
      <c r="A32" s="19">
        <v>2544</v>
      </c>
      <c r="B32" s="8">
        <f>'[8]st-detail'!B34</f>
        <v>1442.04</v>
      </c>
      <c r="C32" s="8">
        <f>'[8]st-detail'!C34</f>
        <v>1518.54</v>
      </c>
      <c r="D32" s="8">
        <f>'[8]st-detail'!D34</f>
        <v>2207.38</v>
      </c>
      <c r="E32" s="8">
        <f>'[8]st-detail'!E34</f>
        <v>2554.38</v>
      </c>
      <c r="F32" s="8">
        <f>'[8]st-detail'!F34</f>
        <v>1504.15</v>
      </c>
      <c r="G32" s="8">
        <f>'[8]st-detail'!G34</f>
        <v>1822.55</v>
      </c>
      <c r="H32" s="8">
        <f>'[8]st-detail'!H34</f>
        <v>2228.56</v>
      </c>
      <c r="I32" s="8">
        <f>'[8]st-detail'!I34</f>
        <v>2136.79</v>
      </c>
      <c r="J32" s="8">
        <f>'[8]st-detail'!J34</f>
        <v>2613.35</v>
      </c>
      <c r="K32" s="8">
        <f>'[8]st-detail'!K34</f>
        <v>2576.3</v>
      </c>
      <c r="L32" s="8">
        <f>'[8]st-detail'!L34</f>
        <v>2263.95</v>
      </c>
      <c r="M32" s="8">
        <f>'[8]st-detail'!M34</f>
        <v>2527.17</v>
      </c>
      <c r="N32" s="22">
        <f aca="true" t="shared" si="23" ref="N32:N38">SUM(B32:M32)</f>
        <v>25395.159999999996</v>
      </c>
    </row>
    <row r="33" spans="1:14" ht="23.25">
      <c r="A33" s="19">
        <v>2545</v>
      </c>
      <c r="B33" s="8">
        <f>'[7]st-detail'!B$35</f>
        <v>2264.54</v>
      </c>
      <c r="C33" s="8">
        <f>'[7]st-detail'!C35</f>
        <v>2500.78</v>
      </c>
      <c r="D33" s="8">
        <f>'[7]st-detail'!D35</f>
        <v>2793.54</v>
      </c>
      <c r="E33" s="8">
        <f>'[7]st-detail'!E35</f>
        <v>3182.5</v>
      </c>
      <c r="F33" s="8">
        <f>'[7]st-detail'!F35</f>
        <v>2254.37</v>
      </c>
      <c r="G33" s="8">
        <f>'[7]st-detail'!G35</f>
        <v>2557.13</v>
      </c>
      <c r="H33" s="8">
        <f>'[7]st-detail'!H35</f>
        <v>3088.6</v>
      </c>
      <c r="I33" s="8">
        <f>'[7]st-detail'!I35</f>
        <v>3176.49</v>
      </c>
      <c r="J33" s="8">
        <f>'[7]st-detail'!J35</f>
        <v>3328.22</v>
      </c>
      <c r="K33" s="8">
        <f>'[7]st-detail'!K35</f>
        <v>3540.89</v>
      </c>
      <c r="L33" s="8">
        <f>'[7]st-detail'!L35</f>
        <v>3515.88</v>
      </c>
      <c r="M33" s="8">
        <f>'[7]st-detail'!M35</f>
        <v>3731.34</v>
      </c>
      <c r="N33" s="22">
        <f t="shared" si="23"/>
        <v>35934.28</v>
      </c>
    </row>
    <row r="34" spans="1:14" ht="23.25">
      <c r="A34" s="19">
        <v>2546</v>
      </c>
      <c r="B34" s="8">
        <f>'[10]st-detail'!B$38</f>
        <v>3898.61652439</v>
      </c>
      <c r="C34" s="8">
        <f>'[10]st-detail'!C$38</f>
        <v>4148.76073227</v>
      </c>
      <c r="D34" s="8">
        <f>'[10]st-detail'!D$38</f>
        <v>3470.22704436</v>
      </c>
      <c r="E34" s="8">
        <f>'[10]st-detail'!E$38</f>
        <v>4172.33292729</v>
      </c>
      <c r="F34" s="8">
        <f>'[10]st-detail'!F$38</f>
        <v>3473.34481173</v>
      </c>
      <c r="G34" s="8">
        <f>'[10]st-detail'!G$38</f>
        <v>3282.7835331700003</v>
      </c>
      <c r="H34" s="8">
        <f>'[10]st-detail'!H$38</f>
        <v>4378.6306125500005</v>
      </c>
      <c r="I34" s="8">
        <f>'[10]st-detail'!I$38</f>
        <v>3764.70828189</v>
      </c>
      <c r="J34" s="8">
        <f>'[10]st-detail'!J$38</f>
        <v>3714.10739067</v>
      </c>
      <c r="K34" s="8">
        <f>'[10]st-detail'!K$38</f>
        <v>4414.59391872</v>
      </c>
      <c r="L34" s="8">
        <f>'[10]st-detail'!L$38</f>
        <v>4360.27668813</v>
      </c>
      <c r="M34" s="8">
        <f>'[10]st-detail'!M$38</f>
        <v>3451.75391909</v>
      </c>
      <c r="N34" s="22">
        <f t="shared" si="23"/>
        <v>46530.13638426</v>
      </c>
    </row>
    <row r="35" spans="1:14" ht="23.25">
      <c r="A35" s="19">
        <v>2547</v>
      </c>
      <c r="B35" s="8">
        <f>'[9]st-detail'!B$38</f>
        <v>4050.4214587600004</v>
      </c>
      <c r="C35" s="8">
        <f>'[9]st-detail'!C$38</f>
        <v>3843.75165566</v>
      </c>
      <c r="D35" s="8">
        <f>'[9]st-detail'!D$38</f>
        <v>4500.59309065</v>
      </c>
      <c r="E35" s="8">
        <f>'[9]st-detail'!E$38</f>
        <v>6059.74100472</v>
      </c>
      <c r="F35" s="8">
        <f>'[9]st-detail'!F$38</f>
        <v>4356.42460063</v>
      </c>
      <c r="G35" s="8">
        <f>'[9]st-detail'!G$38</f>
        <v>4876.01916026</v>
      </c>
      <c r="H35" s="8">
        <f>'[9]st-detail'!H$38</f>
        <v>5484.76127876</v>
      </c>
      <c r="I35" s="8">
        <f>'[9]st-detail'!I$38</f>
        <v>4514.845506199999</v>
      </c>
      <c r="J35" s="8">
        <f>'[9]st-detail'!J$38</f>
        <v>4475.32585434</v>
      </c>
      <c r="K35" s="8">
        <f>'[9]st-detail'!K$38</f>
        <v>5033.23544706</v>
      </c>
      <c r="L35" s="8">
        <f>'[9]st-detail'!L$38</f>
        <v>4071.4171836799997</v>
      </c>
      <c r="M35" s="8">
        <f>'[9]st-detail'!M$38</f>
        <v>3778.6097856700003</v>
      </c>
      <c r="N35" s="22">
        <f t="shared" si="23"/>
        <v>55045.14602638999</v>
      </c>
    </row>
    <row r="36" spans="1:14" ht="23.25">
      <c r="A36" s="19">
        <v>2548</v>
      </c>
      <c r="B36" s="8">
        <f>'[11]st-detail'!B$38</f>
        <v>3783.77382661</v>
      </c>
      <c r="C36" s="8">
        <f>'[11]st-detail'!C$38</f>
        <v>4185.86886788</v>
      </c>
      <c r="D36" s="8">
        <f>'[11]st-detail'!D$38</f>
        <v>4599.750466930001</v>
      </c>
      <c r="E36" s="8">
        <f>'[11]st-detail'!E$38</f>
        <v>5774.157284970001</v>
      </c>
      <c r="F36" s="8">
        <f>'[11]st-detail'!F$38</f>
        <v>3680.35653075</v>
      </c>
      <c r="G36" s="8">
        <f>'[11]st-detail'!G$38</f>
        <v>3571.933838</v>
      </c>
      <c r="H36" s="8">
        <f>'[11]st-detail'!H$38</f>
        <v>4089.12575323</v>
      </c>
      <c r="I36" s="8">
        <f>'[11]st-detail'!I$38</f>
        <v>4275.7186033</v>
      </c>
      <c r="J36" s="8">
        <f>'[11]st-detail'!J$38</f>
        <v>3764.1273382199997</v>
      </c>
      <c r="K36" s="8">
        <f>'[11]st-detail'!K$38</f>
        <v>4337.04552985</v>
      </c>
      <c r="L36" s="8">
        <f>'[11]st-detail'!L$38</f>
        <v>3582.3031144499996</v>
      </c>
      <c r="M36" s="8">
        <f>'[11]st-detail'!M$38</f>
        <v>4254.42911749</v>
      </c>
      <c r="N36" s="22">
        <f t="shared" si="23"/>
        <v>49898.590271680005</v>
      </c>
    </row>
    <row r="37" spans="1:14" ht="23.25">
      <c r="A37" s="19">
        <v>2549</v>
      </c>
      <c r="B37" s="8">
        <f>'[12]st-detail'!B$38</f>
        <v>4588.220814939999</v>
      </c>
      <c r="C37" s="8">
        <f>'[12]st-detail'!C$38</f>
        <v>4365.34922817</v>
      </c>
      <c r="D37" s="8">
        <f>'[12]st-detail'!D$38</f>
        <v>5089.841639470001</v>
      </c>
      <c r="E37" s="8">
        <f>'[12]st-detail'!E$38</f>
        <v>6293.80362798</v>
      </c>
      <c r="F37" s="8">
        <f>'[12]st-detail'!F$38</f>
        <v>3290.0792175799997</v>
      </c>
      <c r="G37" s="8">
        <f>'[12]st-detail'!G$38</f>
        <v>3819.33481312</v>
      </c>
      <c r="H37" s="8">
        <f>'[12]st-detail'!H$38</f>
        <v>4722.22026398</v>
      </c>
      <c r="I37" s="8">
        <f>'[12]st-detail'!I$38</f>
        <v>4050.93943238</v>
      </c>
      <c r="J37" s="8">
        <f>'[12]st-detail'!J$38</f>
        <v>4482.28128905</v>
      </c>
      <c r="K37" s="8">
        <f>'[12]st-detail'!K$38</f>
        <v>3948.7152803000004</v>
      </c>
      <c r="L37" s="8">
        <f>'[12]st-detail'!L$38</f>
        <v>3581.8247924499997</v>
      </c>
      <c r="M37" s="8">
        <f>'[12]st-detail'!M$38</f>
        <v>4079.84288986</v>
      </c>
      <c r="N37" s="22">
        <f t="shared" si="23"/>
        <v>52312.453289280005</v>
      </c>
    </row>
    <row r="38" spans="1:14" ht="23.25">
      <c r="A38" s="19">
        <v>2550</v>
      </c>
      <c r="B38" s="8">
        <f>'[13]st-detail'!B$38</f>
        <v>3712.24026512</v>
      </c>
      <c r="C38" s="8">
        <f>'[13]st-detail'!C$38</f>
        <v>3641.7071576999997</v>
      </c>
      <c r="D38" s="8">
        <f>'[13]st-detail'!D$38</f>
        <v>4526.61821211</v>
      </c>
      <c r="E38" s="8">
        <f>'[13]st-detail'!E$38</f>
        <v>5059.85537387</v>
      </c>
      <c r="F38" s="8">
        <f>'[13]st-detail'!F$38</f>
        <v>3198.66816677</v>
      </c>
      <c r="G38" s="8">
        <f>'[13]st-detail'!G$38</f>
        <v>3392.05172973</v>
      </c>
      <c r="H38" s="8">
        <f>'[13]st-detail'!H$38</f>
        <v>4442.98795777</v>
      </c>
      <c r="I38" s="8">
        <f>'[13]st-detail'!I$38</f>
        <v>3042.00379956</v>
      </c>
      <c r="J38" s="8">
        <f>'[13]st-detail'!J$38</f>
        <v>4479.582422</v>
      </c>
      <c r="K38" s="8">
        <f>'[13]st-detail'!K$38</f>
        <v>4233.71734038</v>
      </c>
      <c r="L38" s="8">
        <f>'[13]st-detail'!L$38</f>
        <v>4034.12593623</v>
      </c>
      <c r="M38" s="8">
        <f>'[13]st-detail'!M$38</f>
        <v>4173.19708918</v>
      </c>
      <c r="N38" s="22">
        <f t="shared" si="23"/>
        <v>47936.755450419994</v>
      </c>
    </row>
    <row r="39" spans="1:14" ht="23.25">
      <c r="A39" s="19">
        <v>2551</v>
      </c>
      <c r="B39" s="8">
        <f>'[14]st-detail'!B$38</f>
        <v>4410.4552349099995</v>
      </c>
      <c r="C39" s="8">
        <f>'[14]st-detail'!C$38</f>
        <v>4563.930962979999</v>
      </c>
      <c r="D39" s="8">
        <f>'[14]st-detail'!D$38</f>
        <v>3367.600052</v>
      </c>
      <c r="E39" s="8">
        <f>'[14]st-detail'!E$38</f>
        <v>2879.38711238</v>
      </c>
      <c r="F39" s="8">
        <f>'[14]st-detail'!F$38</f>
        <v>4743.28137134</v>
      </c>
      <c r="G39" s="8">
        <f>'[14]st-detail'!G$38</f>
        <v>4430.52358853</v>
      </c>
      <c r="H39" s="8">
        <f>'[14]st-detail'!H$38</f>
        <v>5074.500603140001</v>
      </c>
      <c r="I39" s="8">
        <f>'[14]st-detail'!I$38</f>
        <v>3518.25360766</v>
      </c>
      <c r="J39" s="8">
        <f>'[14]st-detail'!J$38</f>
        <v>4518.30146572</v>
      </c>
      <c r="K39" s="8">
        <f>'[14]st-detail'!K$38</f>
        <v>4278.74749141</v>
      </c>
      <c r="L39" s="8">
        <f>'[14]st-detail'!L$38</f>
        <v>4074.89569606</v>
      </c>
      <c r="M39" s="8">
        <f>'[14]st-detail'!M$38</f>
        <v>3592.6829178000003</v>
      </c>
      <c r="N39" s="22">
        <f aca="true" t="shared" si="24" ref="N39:N44">SUM(B39:M39)</f>
        <v>49452.560103929995</v>
      </c>
    </row>
    <row r="40" spans="1:14" ht="23.25">
      <c r="A40" s="19">
        <v>2552</v>
      </c>
      <c r="B40" s="8">
        <f>'[15]st-detail'!B$38</f>
        <v>4336.961033109999</v>
      </c>
      <c r="C40" s="8">
        <f>'[15]st-detail'!C$38</f>
        <v>4053.0597817800003</v>
      </c>
      <c r="D40" s="8">
        <f>'[15]st-detail'!D$38</f>
        <v>3710.31629785</v>
      </c>
      <c r="E40" s="8">
        <f>'[15]st-detail'!E$38</f>
        <v>3377.42963577</v>
      </c>
      <c r="F40" s="8">
        <f>'[15]st-detail'!F$38</f>
        <v>2334.77069203</v>
      </c>
      <c r="G40" s="8">
        <f>'[15]st-detail'!G$38</f>
        <v>2285.97408559</v>
      </c>
      <c r="H40" s="8">
        <f>'[15]st-detail'!H$38</f>
        <v>2988.94990168</v>
      </c>
      <c r="I40" s="8">
        <f>'[15]st-detail'!I$38</f>
        <v>2771.80292544</v>
      </c>
      <c r="J40" s="8">
        <f>'[15]st-detail'!J$38</f>
        <v>3138.7746078200003</v>
      </c>
      <c r="K40" s="8">
        <f>'[15]st-detail'!K$38</f>
        <v>3461.48308374</v>
      </c>
      <c r="L40" s="8">
        <f>'[15]st-detail'!L$38</f>
        <v>3323.91798576</v>
      </c>
      <c r="M40" s="8">
        <f>'[15]st-detail'!M$38</f>
        <v>3525.0832376599997</v>
      </c>
      <c r="N40" s="22">
        <f t="shared" si="24"/>
        <v>39308.523268230005</v>
      </c>
    </row>
    <row r="41" spans="1:14" s="68" customFormat="1" ht="23.25">
      <c r="A41" s="19">
        <v>2553</v>
      </c>
      <c r="B41" s="8">
        <f>'[16]st-detail'!B$38</f>
        <v>4337.5983854099995</v>
      </c>
      <c r="C41" s="8">
        <f>'[16]st-detail'!C$38</f>
        <v>4602.05391403</v>
      </c>
      <c r="D41" s="8">
        <f>'[16]st-detail'!D$38</f>
        <v>5181.2991650799995</v>
      </c>
      <c r="E41" s="8">
        <f>'[16]st-detail'!E$38</f>
        <v>5157.2679335699995</v>
      </c>
      <c r="F41" s="8">
        <f>'[16]st-detail'!F$38</f>
        <v>4082.17978754</v>
      </c>
      <c r="G41" s="8">
        <f>'[16]st-detail'!G$38</f>
        <v>4221.07939292</v>
      </c>
      <c r="H41" s="8">
        <f>'[16]st-detail'!H$38</f>
        <v>5208.27834466</v>
      </c>
      <c r="I41" s="8">
        <f>'[16]st-detail'!I$38</f>
        <v>3941.1872615700004</v>
      </c>
      <c r="J41" s="8">
        <f>'[16]st-detail'!J$38</f>
        <v>4756.94230356</v>
      </c>
      <c r="K41" s="8">
        <f>'[16]st-detail'!K$38</f>
        <v>5780.650721479999</v>
      </c>
      <c r="L41" s="8">
        <f>'[16]st-detail'!L$38</f>
        <v>4815.74423008</v>
      </c>
      <c r="M41" s="8">
        <f>'[16]st-detail'!M$38</f>
        <v>4698.61414128</v>
      </c>
      <c r="N41" s="22">
        <f t="shared" si="24"/>
        <v>56782.89558118</v>
      </c>
    </row>
    <row r="42" spans="1:14" s="68" customFormat="1" ht="23.25">
      <c r="A42" s="19">
        <v>2554</v>
      </c>
      <c r="B42" s="8">
        <f>'[17]st-detail'!B$38</f>
        <v>5280.436438229999</v>
      </c>
      <c r="C42" s="8">
        <f>'[17]st-detail'!C$38</f>
        <v>5767.21904028</v>
      </c>
      <c r="D42" s="8">
        <f>'[17]st-detail'!D$38</f>
        <v>6315.9974975</v>
      </c>
      <c r="E42" s="8">
        <f>'[17]st-detail'!E$38</f>
        <v>5720.5156456899995</v>
      </c>
      <c r="F42" s="8">
        <f>'[17]st-detail'!F$38</f>
        <v>5332.00317993</v>
      </c>
      <c r="G42" s="8">
        <f>'[17]st-detail'!G$38</f>
        <v>6061.38713278</v>
      </c>
      <c r="H42" s="8">
        <f>'[17]st-detail'!H$38</f>
        <v>6994.0314319399995</v>
      </c>
      <c r="I42" s="8">
        <f>'[17]st-detail'!I$38</f>
        <v>3595.56670695</v>
      </c>
      <c r="J42" s="8">
        <f>'[17]st-detail'!J$38</f>
        <v>3050.4270980799997</v>
      </c>
      <c r="K42" s="8">
        <f>'[17]st-detail'!K$38</f>
        <v>4402.768964479999</v>
      </c>
      <c r="L42" s="8">
        <f>'[17]st-detail'!L$38</f>
        <v>4507.054386229999</v>
      </c>
      <c r="M42" s="8">
        <f>'[17]st-detail'!M$38</f>
        <v>6378.61484321</v>
      </c>
      <c r="N42" s="22">
        <f t="shared" si="24"/>
        <v>63406.02236529999</v>
      </c>
    </row>
    <row r="43" spans="1:14" s="68" customFormat="1" ht="23.25">
      <c r="A43" s="19">
        <v>2555</v>
      </c>
      <c r="B43" s="8">
        <f>'[18]st-detail'!B$38</f>
        <v>5969.36066699</v>
      </c>
      <c r="C43" s="8">
        <f>'[18]st-detail'!C$38</f>
        <v>1149.7113848800002</v>
      </c>
      <c r="D43" s="8">
        <f>'[18]st-detail'!D$38</f>
        <v>1093.41682696</v>
      </c>
      <c r="E43" s="8">
        <f>'[18]st-detail'!E$38</f>
        <v>2462.5812414899997</v>
      </c>
      <c r="F43" s="8">
        <f>'[18]st-detail'!F$38</f>
        <v>4214.58809344</v>
      </c>
      <c r="G43" s="8">
        <f>'[18]st-detail'!G$38</f>
        <v>4747.20173372</v>
      </c>
      <c r="H43" s="8">
        <f>'[18]st-detail'!H$38</f>
        <v>5735.69564586</v>
      </c>
      <c r="I43" s="8">
        <f>'[18]st-detail'!I$38</f>
        <v>5231.90942524</v>
      </c>
      <c r="J43" s="8">
        <f>'[18]st-detail'!J$38</f>
        <v>7139.56783596</v>
      </c>
      <c r="K43" s="8">
        <f>'[18]st-detail'!K$38</f>
        <v>7292.5294092700005</v>
      </c>
      <c r="L43" s="8">
        <f>'[18]st-detail'!L$38</f>
        <v>8072.0989300500005</v>
      </c>
      <c r="M43" s="8">
        <f>'[18]st-detail'!M$38</f>
        <v>7702.45522299</v>
      </c>
      <c r="N43" s="22">
        <f t="shared" si="24"/>
        <v>60811.116416849996</v>
      </c>
    </row>
    <row r="44" spans="1:14" s="68" customFormat="1" ht="23.25">
      <c r="A44" s="20">
        <v>2556</v>
      </c>
      <c r="B44" s="9">
        <f>'[19]st-detail'!B$38</f>
        <v>9024.904281899999</v>
      </c>
      <c r="C44" s="9">
        <f>'[19]st-detail'!C$38</f>
        <v>9383.41542257</v>
      </c>
      <c r="D44" s="9">
        <f>'[19]st-detail'!D$38</f>
        <v>9987.5332664</v>
      </c>
      <c r="E44" s="9">
        <f>'[19]st-detail'!E$38</f>
        <v>8522.90487426</v>
      </c>
      <c r="F44" s="9">
        <f>'[19]st-detail'!F$38</f>
        <v>7639.38265716</v>
      </c>
      <c r="G44" s="9">
        <f>'[19]st-detail'!G$38</f>
        <v>8717.42132788</v>
      </c>
      <c r="H44" s="9">
        <f>'[19]st-detail'!H$38</f>
        <v>10530.69721074</v>
      </c>
      <c r="I44" s="9">
        <f>'[19]st-detail'!I$38</f>
        <v>6226.28854809</v>
      </c>
      <c r="J44" s="9">
        <f>'[19]st-detail'!J$38</f>
        <v>8308.539745529999</v>
      </c>
      <c r="K44" s="9">
        <f>'[19]st-detail'!K$38</f>
        <v>7282.18063151</v>
      </c>
      <c r="L44" s="9">
        <f>'[19]st-detail'!L$38</f>
        <v>0</v>
      </c>
      <c r="M44" s="9">
        <f>'[19]st-detail'!M$38</f>
        <v>0</v>
      </c>
      <c r="N44" s="23">
        <f t="shared" si="24"/>
        <v>85623.26796603999</v>
      </c>
    </row>
    <row r="45" spans="1:14" ht="22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26.25" customHeight="1">
      <c r="A46" s="76" t="s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23.25">
      <c r="A47" s="14">
        <v>2538</v>
      </c>
      <c r="B47" s="6">
        <f>'[1]st-detail'!B57</f>
        <v>1698.62</v>
      </c>
      <c r="C47" s="6">
        <f>'[1]st-detail'!C57</f>
        <v>1478.53</v>
      </c>
      <c r="D47" s="6">
        <f>'[1]st-detail'!D57</f>
        <v>1228.73</v>
      </c>
      <c r="E47" s="6">
        <f>'[1]st-detail'!E57</f>
        <v>1183.15</v>
      </c>
      <c r="F47" s="6">
        <f>'[1]st-detail'!F57</f>
        <v>1745.36</v>
      </c>
      <c r="G47" s="6">
        <f>'[1]st-detail'!G57</f>
        <v>1894.86</v>
      </c>
      <c r="H47" s="6">
        <f>'[1]st-detail'!H57</f>
        <v>1149.51</v>
      </c>
      <c r="I47" s="6">
        <f>'[1]st-detail'!I57</f>
        <v>1259.67</v>
      </c>
      <c r="J47" s="6">
        <f>'[1]st-detail'!J57</f>
        <v>1366.75</v>
      </c>
      <c r="K47" s="6">
        <f>'[1]st-detail'!K57</f>
        <v>1122.56</v>
      </c>
      <c r="L47" s="6">
        <f>'[1]st-detail'!L57</f>
        <v>1374.78</v>
      </c>
      <c r="M47" s="6">
        <f>'[1]st-detail'!M57</f>
        <v>1223.84</v>
      </c>
      <c r="N47" s="21">
        <f aca="true" t="shared" si="25" ref="N47:N52">SUM(B47:M47)</f>
        <v>16726.359999999997</v>
      </c>
    </row>
    <row r="48" spans="1:14" ht="23.25">
      <c r="A48" s="19">
        <v>2539</v>
      </c>
      <c r="B48" s="8">
        <f>'[2]st-detail'!B57</f>
        <v>1136.28</v>
      </c>
      <c r="C48" s="8">
        <f>'[2]st-detail'!C57</f>
        <v>1473.66</v>
      </c>
      <c r="D48" s="8">
        <f>'[2]st-detail'!D57</f>
        <v>1857.53</v>
      </c>
      <c r="E48" s="8">
        <f>'[2]st-detail'!E57</f>
        <v>1464.08</v>
      </c>
      <c r="F48" s="8">
        <f>'[2]st-detail'!F57</f>
        <v>1424.56</v>
      </c>
      <c r="G48" s="8">
        <f>'[2]st-detail'!G57</f>
        <v>1381.24</v>
      </c>
      <c r="H48" s="8">
        <f>'[2]st-detail'!H57</f>
        <v>1228.24</v>
      </c>
      <c r="I48" s="8">
        <f>'[2]st-detail'!I57</f>
        <v>1287.15</v>
      </c>
      <c r="J48" s="8">
        <f>'[2]st-detail'!J57</f>
        <v>1193.68</v>
      </c>
      <c r="K48" s="8">
        <f>'[2]st-detail'!K57</f>
        <v>761.64</v>
      </c>
      <c r="L48" s="8">
        <f>'[2]st-detail'!L57</f>
        <v>992.8</v>
      </c>
      <c r="M48" s="8">
        <f>'[2]st-detail'!M57</f>
        <v>929.76</v>
      </c>
      <c r="N48" s="22">
        <f t="shared" si="25"/>
        <v>15130.619999999999</v>
      </c>
    </row>
    <row r="49" spans="1:14" ht="24" customHeight="1">
      <c r="A49" s="19">
        <v>2540</v>
      </c>
      <c r="B49" s="8">
        <f>'[3]st-detail'!B61</f>
        <v>778.25</v>
      </c>
      <c r="C49" s="8">
        <f>'[3]st-detail'!C61</f>
        <v>1092.11</v>
      </c>
      <c r="D49" s="8">
        <f>'[3]st-detail'!D61</f>
        <v>1077.38</v>
      </c>
      <c r="E49" s="8">
        <f>'[3]st-detail'!E61</f>
        <v>1119.77</v>
      </c>
      <c r="F49" s="8">
        <f>'[3]st-detail'!F61</f>
        <v>1576.6</v>
      </c>
      <c r="G49" s="8">
        <f>'[3]st-detail'!G61</f>
        <v>711.55</v>
      </c>
      <c r="H49" s="8">
        <f>'[3]st-detail'!H61</f>
        <v>768.423</v>
      </c>
      <c r="I49" s="8">
        <f>'[3]st-detail'!I61</f>
        <v>753.142</v>
      </c>
      <c r="J49" s="8">
        <f>'[3]st-detail'!J61</f>
        <v>662.74</v>
      </c>
      <c r="K49" s="8">
        <f>'[3]st-detail'!K61</f>
        <v>407.05</v>
      </c>
      <c r="L49" s="8">
        <f>'[3]st-detail'!L61</f>
        <v>424.81</v>
      </c>
      <c r="M49" s="8">
        <f>'[3]st-detail'!M61</f>
        <v>290.46</v>
      </c>
      <c r="N49" s="22">
        <f t="shared" si="25"/>
        <v>9662.284999999998</v>
      </c>
    </row>
    <row r="50" spans="1:14" ht="23.25">
      <c r="A50" s="19">
        <v>2541</v>
      </c>
      <c r="B50" s="8">
        <f>'[4]st-detail'!B56</f>
        <v>251.67</v>
      </c>
      <c r="C50" s="8">
        <f>'[4]st-detail'!C56</f>
        <v>197.75</v>
      </c>
      <c r="D50" s="8">
        <f>'[4]st-detail'!D56</f>
        <v>95.48</v>
      </c>
      <c r="E50" s="8">
        <f>'[4]st-detail'!E56</f>
        <v>41.7</v>
      </c>
      <c r="F50" s="8">
        <f>'[4]st-detail'!F56</f>
        <v>104.37</v>
      </c>
      <c r="G50" s="8">
        <f>'[4]st-detail'!G56</f>
        <v>48.35</v>
      </c>
      <c r="H50" s="8">
        <f>'[4]st-detail'!H56</f>
        <v>47.27</v>
      </c>
      <c r="I50" s="8">
        <f>'[4]st-detail'!I56</f>
        <v>69.64</v>
      </c>
      <c r="J50" s="8">
        <f>'[4]st-detail'!J56</f>
        <v>103.42</v>
      </c>
      <c r="K50" s="8">
        <f>'[4]st-detail'!K56</f>
        <v>84.97</v>
      </c>
      <c r="L50" s="8">
        <f>'[4]st-detail'!L56</f>
        <v>39.19</v>
      </c>
      <c r="M50" s="8">
        <f>'[4]st-detail'!M56</f>
        <v>25.1</v>
      </c>
      <c r="N50" s="22">
        <f t="shared" si="25"/>
        <v>1108.9099999999999</v>
      </c>
    </row>
    <row r="51" spans="1:14" ht="23.25">
      <c r="A51" s="19">
        <v>2542</v>
      </c>
      <c r="B51" s="8">
        <f>'[5]st-detail'!B58</f>
        <v>43.33</v>
      </c>
      <c r="C51" s="8">
        <f>'[5]st-detail'!C58</f>
        <v>93.5</v>
      </c>
      <c r="D51" s="8">
        <f>'[5]st-detail'!D58</f>
        <v>80.23</v>
      </c>
      <c r="E51" s="8">
        <f>'[5]st-detail'!E58</f>
        <v>45.67</v>
      </c>
      <c r="F51" s="8">
        <f>'[5]st-detail'!F58</f>
        <v>50.85</v>
      </c>
      <c r="G51" s="8">
        <f>'[5]st-detail'!G58</f>
        <v>71.3</v>
      </c>
      <c r="H51" s="8">
        <f>'[5]st-detail'!H58</f>
        <v>74.42</v>
      </c>
      <c r="I51" s="8">
        <f>'[5]st-detail'!I58</f>
        <v>70.42</v>
      </c>
      <c r="J51" s="8">
        <f>'[5]st-detail'!J58</f>
        <v>224.39</v>
      </c>
      <c r="K51" s="8">
        <f>'[5]st-detail'!K58</f>
        <v>104.57</v>
      </c>
      <c r="L51" s="8">
        <f>'[5]st-detail'!L58</f>
        <v>159.24</v>
      </c>
      <c r="M51" s="8">
        <f>'[5]st-detail'!M58</f>
        <v>226.66</v>
      </c>
      <c r="N51" s="22">
        <f t="shared" si="25"/>
        <v>1244.5800000000002</v>
      </c>
    </row>
    <row r="52" spans="1:14" s="13" customFormat="1" ht="23.25">
      <c r="A52" s="19">
        <v>2543</v>
      </c>
      <c r="B52" s="8">
        <f>'[6]st-detail'!B58</f>
        <v>226.41</v>
      </c>
      <c r="C52" s="8">
        <f>'[6]st-detail'!C58</f>
        <v>247.17</v>
      </c>
      <c r="D52" s="8">
        <f>'[6]st-detail'!D58</f>
        <v>661.03</v>
      </c>
      <c r="E52" s="8">
        <f>'[6]st-detail'!E58</f>
        <v>612.77</v>
      </c>
      <c r="F52" s="8">
        <f>'[6]st-detail'!F58</f>
        <v>384.7</v>
      </c>
      <c r="G52" s="8">
        <f>'[6]st-detail'!G58</f>
        <v>706.24</v>
      </c>
      <c r="H52" s="8">
        <f>'[6]st-detail'!H58</f>
        <v>154.83</v>
      </c>
      <c r="I52" s="8">
        <f>'[6]st-detail'!I58</f>
        <v>443.92</v>
      </c>
      <c r="J52" s="8">
        <f>'[6]st-detail'!J58</f>
        <v>382.43</v>
      </c>
      <c r="K52" s="8">
        <f>'[6]st-detail'!K58</f>
        <v>392.79</v>
      </c>
      <c r="L52" s="8">
        <f>'[6]st-detail'!L58</f>
        <v>368.58</v>
      </c>
      <c r="M52" s="8">
        <f>'[6]st-detail'!M58</f>
        <v>572.95</v>
      </c>
      <c r="N52" s="22">
        <f t="shared" si="25"/>
        <v>5153.82</v>
      </c>
    </row>
    <row r="53" spans="1:14" ht="24" customHeight="1">
      <c r="A53" s="19">
        <v>2544</v>
      </c>
      <c r="B53" s="8">
        <f>'[8]st-detail'!B57</f>
        <v>451.31</v>
      </c>
      <c r="C53" s="8">
        <f>'[8]st-detail'!C57</f>
        <v>416.76</v>
      </c>
      <c r="D53" s="8">
        <f>'[8]st-detail'!D57</f>
        <v>543.2</v>
      </c>
      <c r="E53" s="8">
        <f>'[8]st-detail'!E57</f>
        <v>438.8</v>
      </c>
      <c r="F53" s="8">
        <f>'[8]st-detail'!F57</f>
        <v>245.34</v>
      </c>
      <c r="G53" s="8">
        <f>'[8]st-detail'!G57</f>
        <v>291.87</v>
      </c>
      <c r="H53" s="8">
        <f>'[8]st-detail'!H57</f>
        <v>523.81</v>
      </c>
      <c r="I53" s="8">
        <f>'[8]st-detail'!I57</f>
        <v>343.47</v>
      </c>
      <c r="J53" s="8">
        <f>'[8]st-detail'!J57</f>
        <v>330.43</v>
      </c>
      <c r="K53" s="8">
        <f>'[8]st-detail'!K57</f>
        <v>399.65</v>
      </c>
      <c r="L53" s="8">
        <f>'[8]st-detail'!L57</f>
        <v>623.18</v>
      </c>
      <c r="M53" s="8">
        <f>'[8]st-detail'!M57</f>
        <v>326.89</v>
      </c>
      <c r="N53" s="22">
        <f aca="true" t="shared" si="26" ref="N53:N59">SUM(B53:M53)</f>
        <v>4934.71</v>
      </c>
    </row>
    <row r="54" spans="1:14" ht="23.25">
      <c r="A54" s="19">
        <v>2545</v>
      </c>
      <c r="B54" s="8">
        <f>'[7]st-detail'!B$59</f>
        <v>269.46</v>
      </c>
      <c r="C54" s="8">
        <f>'[7]st-detail'!C59</f>
        <v>373.25</v>
      </c>
      <c r="D54" s="8">
        <f>'[7]st-detail'!D59</f>
        <v>334.57</v>
      </c>
      <c r="E54" s="8">
        <f>'[7]st-detail'!E59</f>
        <v>359.87</v>
      </c>
      <c r="F54" s="8">
        <f>'[7]st-detail'!F59</f>
        <v>320.01</v>
      </c>
      <c r="G54" s="8">
        <f>'[7]st-detail'!G59</f>
        <v>496.78</v>
      </c>
      <c r="H54" s="8">
        <f>'[7]st-detail'!H59</f>
        <v>483.89</v>
      </c>
      <c r="I54" s="8">
        <f>'[7]st-detail'!I59</f>
        <v>625.66</v>
      </c>
      <c r="J54" s="8">
        <f>'[7]st-detail'!J59</f>
        <v>452.46</v>
      </c>
      <c r="K54" s="8">
        <f>'[7]st-detail'!K59</f>
        <v>466.1</v>
      </c>
      <c r="L54" s="8">
        <f>'[7]st-detail'!L59</f>
        <v>883.21</v>
      </c>
      <c r="M54" s="8">
        <f>'[7]st-detail'!M59</f>
        <v>559.97</v>
      </c>
      <c r="N54" s="22">
        <f t="shared" si="26"/>
        <v>5625.2300000000005</v>
      </c>
    </row>
    <row r="55" spans="1:14" ht="23.25">
      <c r="A55" s="19">
        <v>2546</v>
      </c>
      <c r="B55" s="8">
        <f>'[10]st-detail'!B$65</f>
        <v>657.311708</v>
      </c>
      <c r="C55" s="8">
        <f>'[10]st-detail'!C$65</f>
        <v>692.7833339800001</v>
      </c>
      <c r="D55" s="8">
        <f>'[10]st-detail'!D$65</f>
        <v>548.97935097</v>
      </c>
      <c r="E55" s="8">
        <f>'[10]st-detail'!E$65</f>
        <v>1596.11744238</v>
      </c>
      <c r="F55" s="8">
        <f>'[10]st-detail'!F$65</f>
        <v>873.14414271</v>
      </c>
      <c r="G55" s="8">
        <f>'[10]st-detail'!G$65</f>
        <v>683.45977952</v>
      </c>
      <c r="H55" s="8">
        <f>'[10]st-detail'!H$65</f>
        <v>730.31483637</v>
      </c>
      <c r="I55" s="8">
        <f>'[10]st-detail'!I$65</f>
        <v>868.3980601799999</v>
      </c>
      <c r="J55" s="8">
        <f>'[10]st-detail'!J$65</f>
        <v>889.307029</v>
      </c>
      <c r="K55" s="8">
        <f>'[10]st-detail'!K$65</f>
        <v>762.17920527</v>
      </c>
      <c r="L55" s="8">
        <f>'[10]st-detail'!L$65</f>
        <v>688.39309092</v>
      </c>
      <c r="M55" s="8">
        <f>'[10]st-detail'!M$65</f>
        <v>953.36347985</v>
      </c>
      <c r="N55" s="22">
        <f t="shared" si="26"/>
        <v>9943.751459150002</v>
      </c>
    </row>
    <row r="56" spans="1:14" ht="23.25">
      <c r="A56" s="19">
        <v>2547</v>
      </c>
      <c r="B56" s="8">
        <f>'[9]st-detail'!B$65</f>
        <v>958.5413361799999</v>
      </c>
      <c r="C56" s="8">
        <f>'[9]st-detail'!C$65</f>
        <v>762.675155</v>
      </c>
      <c r="D56" s="8">
        <f>'[9]st-detail'!D$65</f>
        <v>1047.21216471</v>
      </c>
      <c r="E56" s="8">
        <f>'[9]st-detail'!E$65</f>
        <v>750.08392564</v>
      </c>
      <c r="F56" s="8">
        <f>'[9]st-detail'!F$65</f>
        <v>605.47767643</v>
      </c>
      <c r="G56" s="8">
        <f>'[9]st-detail'!G$65</f>
        <v>723.897274</v>
      </c>
      <c r="H56" s="8">
        <f>'[9]st-detail'!H$65</f>
        <v>517.591066</v>
      </c>
      <c r="I56" s="8">
        <f>'[9]st-detail'!I$65</f>
        <v>818.579201</v>
      </c>
      <c r="J56" s="8">
        <f>'[9]st-detail'!J$65</f>
        <v>969.3313677000001</v>
      </c>
      <c r="K56" s="8">
        <f>'[9]st-detail'!K$65</f>
        <v>882.360016</v>
      </c>
      <c r="L56" s="8">
        <f>'[9]st-detail'!L$65</f>
        <v>834.6836688</v>
      </c>
      <c r="M56" s="8">
        <f>'[9]st-detail'!M$65</f>
        <v>1096.23439153</v>
      </c>
      <c r="N56" s="22">
        <f t="shared" si="26"/>
        <v>9966.66724299</v>
      </c>
    </row>
    <row r="57" spans="1:14" ht="23.25">
      <c r="A57" s="19">
        <v>2548</v>
      </c>
      <c r="B57" s="8">
        <f>'[11]st-detail'!B$65</f>
        <v>539.41569487</v>
      </c>
      <c r="C57" s="8">
        <f>'[11]st-detail'!C$65</f>
        <v>959.38452648</v>
      </c>
      <c r="D57" s="8">
        <f>'[11]st-detail'!D$65</f>
        <v>1239.58179</v>
      </c>
      <c r="E57" s="8">
        <f>'[11]st-detail'!E$65</f>
        <v>890.53461064</v>
      </c>
      <c r="F57" s="8">
        <f>'[11]st-detail'!F$65</f>
        <v>656.134069</v>
      </c>
      <c r="G57" s="8">
        <f>'[11]st-detail'!G$65</f>
        <v>880.444587</v>
      </c>
      <c r="H57" s="8">
        <f>'[11]st-detail'!H$65</f>
        <v>578.9201323200001</v>
      </c>
      <c r="I57" s="8">
        <f>'[11]st-detail'!I$65</f>
        <v>740.2078930700001</v>
      </c>
      <c r="J57" s="8">
        <f>'[11]st-detail'!J$65</f>
        <v>564.64937683</v>
      </c>
      <c r="K57" s="8">
        <f>'[11]st-detail'!K$65</f>
        <v>741.77739</v>
      </c>
      <c r="L57" s="8">
        <f>'[11]st-detail'!L$65</f>
        <v>536.83392</v>
      </c>
      <c r="M57" s="8">
        <f>'[11]st-detail'!M$65</f>
        <v>533.15876889</v>
      </c>
      <c r="N57" s="22">
        <f t="shared" si="26"/>
        <v>8861.0427591</v>
      </c>
    </row>
    <row r="58" spans="1:14" ht="23.25">
      <c r="A58" s="19">
        <v>2549</v>
      </c>
      <c r="B58" s="8">
        <f>'[12]st-detail'!B$65</f>
        <v>582.71353951</v>
      </c>
      <c r="C58" s="8">
        <f>'[12]st-detail'!C$65</f>
        <v>717.95756</v>
      </c>
      <c r="D58" s="8">
        <f>'[12]st-detail'!D$65</f>
        <v>1089.5108342</v>
      </c>
      <c r="E58" s="8">
        <f>'[12]st-detail'!E$65</f>
        <v>677.308089</v>
      </c>
      <c r="F58" s="8">
        <f>'[12]st-detail'!F$65</f>
        <v>681.4360283999999</v>
      </c>
      <c r="G58" s="8">
        <f>'[12]st-detail'!G$65</f>
        <v>656.08794649</v>
      </c>
      <c r="H58" s="8">
        <f>'[12]st-detail'!H$65</f>
        <v>364.493444</v>
      </c>
      <c r="I58" s="8">
        <f>'[12]st-detail'!I$65</f>
        <v>610.7625765</v>
      </c>
      <c r="J58" s="8">
        <f>'[12]st-detail'!J$65</f>
        <v>555.625261</v>
      </c>
      <c r="K58" s="8">
        <f>'[12]st-detail'!K$65</f>
        <v>673.647064</v>
      </c>
      <c r="L58" s="8">
        <f>'[12]st-detail'!L$65</f>
        <v>364.703785</v>
      </c>
      <c r="M58" s="8">
        <f>'[12]st-detail'!M$65</f>
        <v>528.169774</v>
      </c>
      <c r="N58" s="22">
        <f t="shared" si="26"/>
        <v>7502.4159021</v>
      </c>
    </row>
    <row r="59" spans="1:14" ht="23.25">
      <c r="A59" s="19">
        <v>2550</v>
      </c>
      <c r="B59" s="8">
        <f>'[13]st-detail'!B$65</f>
        <v>535.749195</v>
      </c>
      <c r="C59" s="8">
        <f>'[13]st-detail'!C$65</f>
        <v>731.50227838</v>
      </c>
      <c r="D59" s="8">
        <f>'[13]st-detail'!D$65</f>
        <v>817.64593548</v>
      </c>
      <c r="E59" s="8">
        <f>'[13]st-detail'!E$65</f>
        <v>470.732068</v>
      </c>
      <c r="F59" s="8">
        <f>'[13]st-detail'!F$65</f>
        <v>424.331244</v>
      </c>
      <c r="G59" s="8">
        <f>'[13]st-detail'!G$65</f>
        <v>780.260395</v>
      </c>
      <c r="H59" s="8">
        <f>'[13]st-detail'!H$65</f>
        <v>669.144742</v>
      </c>
      <c r="I59" s="8">
        <f>'[13]st-detail'!I$65</f>
        <v>726.743186</v>
      </c>
      <c r="J59" s="8">
        <f>'[13]st-detail'!J$65</f>
        <v>690.715021</v>
      </c>
      <c r="K59" s="8">
        <f>'[13]st-detail'!K$65</f>
        <v>636.77071</v>
      </c>
      <c r="L59" s="8">
        <f>'[13]st-detail'!L$65</f>
        <v>785.388173</v>
      </c>
      <c r="M59" s="8">
        <f>'[13]st-detail'!M$65</f>
        <v>638.057747</v>
      </c>
      <c r="N59" s="22">
        <f t="shared" si="26"/>
        <v>7907.04069486</v>
      </c>
    </row>
    <row r="60" spans="1:14" ht="23.25">
      <c r="A60" s="19">
        <v>2551</v>
      </c>
      <c r="B60" s="8">
        <f>'[14]st-detail'!B$65</f>
        <v>611.076788</v>
      </c>
      <c r="C60" s="8">
        <f>'[14]st-detail'!C$65</f>
        <v>677.064183</v>
      </c>
      <c r="D60" s="8">
        <f>'[14]st-detail'!D$65</f>
        <v>781.277953</v>
      </c>
      <c r="E60" s="8">
        <f>'[14]st-detail'!E$65</f>
        <v>647.597114</v>
      </c>
      <c r="F60" s="8">
        <f>'[14]st-detail'!F$65</f>
        <v>538.214299</v>
      </c>
      <c r="G60" s="8">
        <f>'[14]st-detail'!G$65</f>
        <v>839.007321</v>
      </c>
      <c r="H60" s="8">
        <f>'[14]st-detail'!H$65</f>
        <v>874.392107</v>
      </c>
      <c r="I60" s="8">
        <f>'[14]st-detail'!I$65</f>
        <v>757.742377</v>
      </c>
      <c r="J60" s="8">
        <f>'[14]st-detail'!J$65</f>
        <v>718.024044</v>
      </c>
      <c r="K60" s="8">
        <f>'[14]st-detail'!K$65</f>
        <v>759.787907</v>
      </c>
      <c r="L60" s="8">
        <f>'[14]st-detail'!L$65</f>
        <v>613.36758</v>
      </c>
      <c r="M60" s="8">
        <f>'[14]st-detail'!M$65</f>
        <v>560.721818</v>
      </c>
      <c r="N60" s="22">
        <f aca="true" t="shared" si="27" ref="N60:N65">SUM(B60:M60)</f>
        <v>8378.273491</v>
      </c>
    </row>
    <row r="61" spans="1:14" ht="23.25">
      <c r="A61" s="19">
        <v>2552</v>
      </c>
      <c r="B61" s="8">
        <f>'[15]st-detail'!B$65</f>
        <v>956.179123</v>
      </c>
      <c r="C61" s="8">
        <f>'[15]st-detail'!C$65</f>
        <v>924.844199</v>
      </c>
      <c r="D61" s="8">
        <f>'[15]st-detail'!D$65</f>
        <v>906.944274</v>
      </c>
      <c r="E61" s="8">
        <f>'[15]st-detail'!E$65</f>
        <v>742.289117</v>
      </c>
      <c r="F61" s="8">
        <f>'[15]st-detail'!F$65</f>
        <v>522.4201</v>
      </c>
      <c r="G61" s="8">
        <f>'[15]st-detail'!G$65</f>
        <v>782.308756</v>
      </c>
      <c r="H61" s="8">
        <f>'[15]st-detail'!H$65</f>
        <v>572.54326</v>
      </c>
      <c r="I61" s="8">
        <f>'[15]st-detail'!I$65</f>
        <v>787.55028</v>
      </c>
      <c r="J61" s="8">
        <f>'[15]st-detail'!J$65</f>
        <v>818.087217</v>
      </c>
      <c r="K61" s="8">
        <f>'[15]st-detail'!K$65</f>
        <v>973.514145</v>
      </c>
      <c r="L61" s="8">
        <f>'[15]st-detail'!L$65</f>
        <v>1026.625078</v>
      </c>
      <c r="M61" s="8">
        <f>'[15]st-detail'!M$65</f>
        <v>956.306273</v>
      </c>
      <c r="N61" s="22">
        <f t="shared" si="27"/>
        <v>9969.611822</v>
      </c>
    </row>
    <row r="62" spans="1:14" s="68" customFormat="1" ht="23.25">
      <c r="A62" s="19">
        <v>2553</v>
      </c>
      <c r="B62" s="8">
        <f>'[16]st-detail'!B$65</f>
        <v>1371.085723</v>
      </c>
      <c r="C62" s="8">
        <f>'[16]st-detail'!C$65</f>
        <v>1511.240178</v>
      </c>
      <c r="D62" s="8">
        <f>'[16]st-detail'!D$65</f>
        <v>1807.645872</v>
      </c>
      <c r="E62" s="8">
        <f>'[16]st-detail'!E$65</f>
        <v>1602.636809</v>
      </c>
      <c r="F62" s="8">
        <f>'[16]st-detail'!F$65</f>
        <v>1576.318271</v>
      </c>
      <c r="G62" s="8">
        <f>'[16]st-detail'!G$65</f>
        <v>1533.387105</v>
      </c>
      <c r="H62" s="8">
        <f>'[16]st-detail'!H$65</f>
        <v>1098.771028</v>
      </c>
      <c r="I62" s="8">
        <f>'[16]st-detail'!I$65</f>
        <v>1307.490248</v>
      </c>
      <c r="J62" s="8">
        <f>'[16]st-detail'!J$65</f>
        <v>2341.878461</v>
      </c>
      <c r="K62" s="8">
        <f>'[16]st-detail'!K$65</f>
        <v>2122.449595</v>
      </c>
      <c r="L62" s="8">
        <f>'[16]st-detail'!L$65</f>
        <v>1885.098147</v>
      </c>
      <c r="M62" s="8">
        <f>'[16]st-detail'!M$65</f>
        <v>2197.100905</v>
      </c>
      <c r="N62" s="22">
        <f t="shared" si="27"/>
        <v>20355.102342</v>
      </c>
    </row>
    <row r="63" spans="1:14" s="68" customFormat="1" ht="23.25">
      <c r="A63" s="19">
        <v>2554</v>
      </c>
      <c r="B63" s="8">
        <f>'[17]st-detail'!B$65</f>
        <v>1171.943278</v>
      </c>
      <c r="C63" s="8">
        <f>'[17]st-detail'!C$65</f>
        <v>1934.209254</v>
      </c>
      <c r="D63" s="8">
        <f>'[17]st-detail'!D$65</f>
        <v>2564.858935</v>
      </c>
      <c r="E63" s="8">
        <f>'[17]st-detail'!E$65</f>
        <v>2084.592188</v>
      </c>
      <c r="F63" s="8">
        <f>'[17]st-detail'!F$65</f>
        <v>2117.629061</v>
      </c>
      <c r="G63" s="8">
        <f>'[17]st-detail'!G$65</f>
        <v>2670.007459</v>
      </c>
      <c r="H63" s="8">
        <f>'[17]st-detail'!H$65</f>
        <v>2120.187171</v>
      </c>
      <c r="I63" s="8">
        <f>'[17]st-detail'!I$65</f>
        <v>2187.972419</v>
      </c>
      <c r="J63" s="8">
        <f>'[17]st-detail'!J$65</f>
        <v>2888.995119</v>
      </c>
      <c r="K63" s="8">
        <f>'[17]st-detail'!K$65</f>
        <v>3183.581214</v>
      </c>
      <c r="L63" s="8">
        <f>'[17]st-detail'!L$65</f>
        <v>3248.806622</v>
      </c>
      <c r="M63" s="8">
        <f>'[17]st-detail'!M$65</f>
        <v>3265.082686</v>
      </c>
      <c r="N63" s="22">
        <f t="shared" si="27"/>
        <v>29437.865406</v>
      </c>
    </row>
    <row r="64" spans="1:14" s="68" customFormat="1" ht="23.25">
      <c r="A64" s="19">
        <v>2555</v>
      </c>
      <c r="B64" s="8">
        <f>'[18]st-detail'!B$65</f>
        <v>2232.995016</v>
      </c>
      <c r="C64" s="8">
        <f>'[18]st-detail'!C$65</f>
        <v>2394.751863</v>
      </c>
      <c r="D64" s="8">
        <f>'[18]st-detail'!D$65</f>
        <v>4177.517696</v>
      </c>
      <c r="E64" s="8">
        <f>'[18]st-detail'!E$65</f>
        <v>3660.557993</v>
      </c>
      <c r="F64" s="8">
        <f>'[18]st-detail'!F$65</f>
        <v>4155.787064</v>
      </c>
      <c r="G64" s="8">
        <f>'[18]st-detail'!G$65</f>
        <v>6712.930775</v>
      </c>
      <c r="H64" s="8">
        <f>'[18]st-detail'!H$65</f>
        <v>4172.050347</v>
      </c>
      <c r="I64" s="8">
        <f>'[18]st-detail'!I$65</f>
        <v>5965.87721</v>
      </c>
      <c r="J64" s="8">
        <f>'[18]st-detail'!J$65</f>
        <v>5313.5218</v>
      </c>
      <c r="K64" s="8">
        <f>'[18]st-detail'!K$65</f>
        <v>4926.343734</v>
      </c>
      <c r="L64" s="8">
        <f>'[18]st-detail'!L$65</f>
        <v>6234.851854</v>
      </c>
      <c r="M64" s="8">
        <f>'[18]st-detail'!M$65</f>
        <v>6386.352374</v>
      </c>
      <c r="N64" s="22">
        <f t="shared" si="27"/>
        <v>56333.53772600001</v>
      </c>
    </row>
    <row r="65" spans="1:14" s="68" customFormat="1" ht="23.25">
      <c r="A65" s="20">
        <v>2556</v>
      </c>
      <c r="B65" s="9">
        <f>'[19]st-detail'!B$65</f>
        <v>6137.211421</v>
      </c>
      <c r="C65" s="9">
        <f>'[19]st-detail'!C$65</f>
        <v>6608.431099</v>
      </c>
      <c r="D65" s="9">
        <f>'[19]st-detail'!D$65</f>
        <v>6552.671706</v>
      </c>
      <c r="E65" s="9">
        <f>'[19]st-detail'!E$65</f>
        <v>4681.158479</v>
      </c>
      <c r="F65" s="9">
        <f>'[19]st-detail'!F$65</f>
        <v>5060.763317</v>
      </c>
      <c r="G65" s="9">
        <f>'[19]st-detail'!G$65</f>
        <v>4566.781903</v>
      </c>
      <c r="H65" s="9">
        <f>'[19]st-detail'!H$65</f>
        <v>3254.73792</v>
      </c>
      <c r="I65" s="9">
        <f>'[19]st-detail'!I$65</f>
        <v>4099.36571</v>
      </c>
      <c r="J65" s="9">
        <f>'[19]st-detail'!J$65</f>
        <v>4687.891505</v>
      </c>
      <c r="K65" s="9">
        <f>'[19]st-detail'!K$65</f>
        <v>3249.20443</v>
      </c>
      <c r="L65" s="9">
        <f>'[19]st-detail'!L$65</f>
        <v>0</v>
      </c>
      <c r="M65" s="9">
        <f>'[19]st-detail'!M$65</f>
        <v>0</v>
      </c>
      <c r="N65" s="23">
        <f t="shared" si="27"/>
        <v>48898.217489999995</v>
      </c>
    </row>
  </sheetData>
  <sheetProtection/>
  <mergeCells count="4">
    <mergeCell ref="A46:N46"/>
    <mergeCell ref="M2:N2"/>
    <mergeCell ref="A1:N1"/>
    <mergeCell ref="A25:N25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75" zoomScaleNormal="75" zoomScalePageLayoutView="0" workbookViewId="0" topLeftCell="A52">
      <selection activeCell="A67" sqref="A67:IV124"/>
    </sheetView>
  </sheetViews>
  <sheetFormatPr defaultColWidth="9.33203125" defaultRowHeight="21"/>
  <cols>
    <col min="1" max="1" width="21.83203125" style="0" customWidth="1"/>
    <col min="2" max="13" width="12.16015625" style="0" bestFit="1" customWidth="1"/>
    <col min="14" max="14" width="13.5" style="33" bestFit="1" customWidth="1"/>
  </cols>
  <sheetData>
    <row r="1" spans="1:14" ht="30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469.61</v>
      </c>
      <c r="C5" s="6">
        <f t="shared" si="0"/>
        <v>500.15000000000003</v>
      </c>
      <c r="D5" s="6">
        <f t="shared" si="0"/>
        <v>536.02</v>
      </c>
      <c r="E5" s="6">
        <f t="shared" si="0"/>
        <v>552</v>
      </c>
      <c r="F5" s="6">
        <f t="shared" si="0"/>
        <v>498.29</v>
      </c>
      <c r="G5" s="6">
        <f t="shared" si="0"/>
        <v>659.92</v>
      </c>
      <c r="H5" s="6">
        <f t="shared" si="0"/>
        <v>583.05</v>
      </c>
      <c r="I5" s="6">
        <f t="shared" si="0"/>
        <v>685.9</v>
      </c>
      <c r="J5" s="6">
        <f t="shared" si="0"/>
        <v>554.6</v>
      </c>
      <c r="K5" s="6">
        <f t="shared" si="0"/>
        <v>521.9399999999999</v>
      </c>
      <c r="L5" s="6">
        <f t="shared" si="0"/>
        <v>572.1800000000001</v>
      </c>
      <c r="M5" s="6">
        <f t="shared" si="0"/>
        <v>464.63</v>
      </c>
      <c r="N5" s="21">
        <f aca="true" t="shared" si="1" ref="N5:N10">SUM(B5:M5)</f>
        <v>6598.29</v>
      </c>
    </row>
    <row r="6" spans="1:14" ht="23.25">
      <c r="A6" s="19">
        <v>2539</v>
      </c>
      <c r="B6" s="8">
        <f aca="true" t="shared" si="2" ref="B6:M6">SUM(B27,B48)</f>
        <v>534.29</v>
      </c>
      <c r="C6" s="8">
        <f t="shared" si="2"/>
        <v>584.18</v>
      </c>
      <c r="D6" s="8">
        <f t="shared" si="2"/>
        <v>564.16</v>
      </c>
      <c r="E6" s="8">
        <f t="shared" si="2"/>
        <v>612.92</v>
      </c>
      <c r="F6" s="8">
        <f t="shared" si="2"/>
        <v>528.3100000000001</v>
      </c>
      <c r="G6" s="8">
        <f t="shared" si="2"/>
        <v>700.8399999999999</v>
      </c>
      <c r="H6" s="8">
        <f t="shared" si="2"/>
        <v>641.6899999999999</v>
      </c>
      <c r="I6" s="8">
        <f t="shared" si="2"/>
        <v>574.58</v>
      </c>
      <c r="J6" s="8">
        <f t="shared" si="2"/>
        <v>433.77</v>
      </c>
      <c r="K6" s="8">
        <f t="shared" si="2"/>
        <v>597.73</v>
      </c>
      <c r="L6" s="8">
        <f t="shared" si="2"/>
        <v>585.66</v>
      </c>
      <c r="M6" s="8">
        <f t="shared" si="2"/>
        <v>485.61999999999995</v>
      </c>
      <c r="N6" s="22">
        <f t="shared" si="1"/>
        <v>6843.749999999999</v>
      </c>
    </row>
    <row r="7" spans="1:14" ht="23.25">
      <c r="A7" s="19">
        <v>2540</v>
      </c>
      <c r="B7" s="8">
        <f aca="true" t="shared" si="3" ref="B7:M7">SUM(B28,B49)</f>
        <v>578</v>
      </c>
      <c r="C7" s="8">
        <f t="shared" si="3"/>
        <v>574.85</v>
      </c>
      <c r="D7" s="8">
        <f t="shared" si="3"/>
        <v>622.57</v>
      </c>
      <c r="E7" s="8">
        <f t="shared" si="3"/>
        <v>646.933</v>
      </c>
      <c r="F7" s="8">
        <f t="shared" si="3"/>
        <v>525.538</v>
      </c>
      <c r="G7" s="8">
        <f t="shared" si="3"/>
        <v>695.643</v>
      </c>
      <c r="H7" s="8">
        <f t="shared" si="3"/>
        <v>714.638</v>
      </c>
      <c r="I7" s="8">
        <f t="shared" si="3"/>
        <v>661.88</v>
      </c>
      <c r="J7" s="8">
        <f t="shared" si="3"/>
        <v>688.486</v>
      </c>
      <c r="K7" s="8">
        <f t="shared" si="3"/>
        <v>734.89</v>
      </c>
      <c r="L7" s="8">
        <f t="shared" si="3"/>
        <v>563.2</v>
      </c>
      <c r="M7" s="8">
        <f t="shared" si="3"/>
        <v>512.4799999999999</v>
      </c>
      <c r="N7" s="22">
        <f t="shared" si="1"/>
        <v>7519.108</v>
      </c>
    </row>
    <row r="8" spans="1:14" ht="23.25">
      <c r="A8" s="19">
        <v>2541</v>
      </c>
      <c r="B8" s="8">
        <f aca="true" t="shared" si="4" ref="B8:M8">SUM(B29,B50)</f>
        <v>545.2099999999999</v>
      </c>
      <c r="C8" s="8">
        <f t="shared" si="4"/>
        <v>596.37</v>
      </c>
      <c r="D8" s="8">
        <f t="shared" si="4"/>
        <v>621.02</v>
      </c>
      <c r="E8" s="8">
        <f t="shared" si="4"/>
        <v>653.38</v>
      </c>
      <c r="F8" s="8">
        <f t="shared" si="4"/>
        <v>634.1</v>
      </c>
      <c r="G8" s="8">
        <f t="shared" si="4"/>
        <v>558.77</v>
      </c>
      <c r="H8" s="8">
        <f t="shared" si="4"/>
        <v>741.34</v>
      </c>
      <c r="I8" s="8">
        <f t="shared" si="4"/>
        <v>701.47</v>
      </c>
      <c r="J8" s="8">
        <f t="shared" si="4"/>
        <v>494.46</v>
      </c>
      <c r="K8" s="8">
        <f t="shared" si="4"/>
        <v>508.64</v>
      </c>
      <c r="L8" s="8">
        <f t="shared" si="4"/>
        <v>496.28</v>
      </c>
      <c r="M8" s="8">
        <f t="shared" si="4"/>
        <v>472.03000000000003</v>
      </c>
      <c r="N8" s="22">
        <f t="shared" si="1"/>
        <v>7023.07</v>
      </c>
    </row>
    <row r="9" spans="1:14" ht="23.25">
      <c r="A9" s="19">
        <v>2542</v>
      </c>
      <c r="B9" s="8">
        <f aca="true" t="shared" si="5" ref="B9:M9">SUM(B30,B51)</f>
        <v>487.65</v>
      </c>
      <c r="C9" s="8">
        <f t="shared" si="5"/>
        <v>501.46</v>
      </c>
      <c r="D9" s="8">
        <f t="shared" si="5"/>
        <v>534.16</v>
      </c>
      <c r="E9" s="8">
        <f t="shared" si="5"/>
        <v>553.08</v>
      </c>
      <c r="F9" s="8">
        <f t="shared" si="5"/>
        <v>632.68</v>
      </c>
      <c r="G9" s="8">
        <f t="shared" si="5"/>
        <v>691.33</v>
      </c>
      <c r="H9" s="8">
        <f t="shared" si="5"/>
        <v>613.14</v>
      </c>
      <c r="I9" s="8">
        <f t="shared" si="5"/>
        <v>494.66999999999996</v>
      </c>
      <c r="J9" s="8">
        <f t="shared" si="5"/>
        <v>443.14</v>
      </c>
      <c r="K9" s="8">
        <f t="shared" si="5"/>
        <v>504.27000000000004</v>
      </c>
      <c r="L9" s="8">
        <f t="shared" si="5"/>
        <v>486.3</v>
      </c>
      <c r="M9" s="8">
        <f t="shared" si="5"/>
        <v>541.91</v>
      </c>
      <c r="N9" s="22">
        <f t="shared" si="1"/>
        <v>6483.79</v>
      </c>
    </row>
    <row r="10" spans="1:14" ht="23.25">
      <c r="A10" s="19">
        <v>2543</v>
      </c>
      <c r="B10" s="8">
        <f aca="true" t="shared" si="6" ref="B10:M10">SUM(B31,B52)</f>
        <v>580.56</v>
      </c>
      <c r="C10" s="8">
        <f t="shared" si="6"/>
        <v>551.61</v>
      </c>
      <c r="D10" s="8">
        <f t="shared" si="6"/>
        <v>739.91</v>
      </c>
      <c r="E10" s="8">
        <f t="shared" si="6"/>
        <v>586.54</v>
      </c>
      <c r="F10" s="8">
        <f t="shared" si="6"/>
        <v>558.48</v>
      </c>
      <c r="G10" s="8">
        <f t="shared" si="6"/>
        <v>857.13</v>
      </c>
      <c r="H10" s="8">
        <f t="shared" si="6"/>
        <v>692.96</v>
      </c>
      <c r="I10" s="8">
        <f t="shared" si="6"/>
        <v>674.52</v>
      </c>
      <c r="J10" s="8">
        <f t="shared" si="6"/>
        <v>507.78000000000003</v>
      </c>
      <c r="K10" s="8">
        <f t="shared" si="6"/>
        <v>485.29</v>
      </c>
      <c r="L10" s="8">
        <f t="shared" si="6"/>
        <v>634.68</v>
      </c>
      <c r="M10" s="8">
        <f t="shared" si="6"/>
        <v>574.78</v>
      </c>
      <c r="N10" s="22">
        <f t="shared" si="1"/>
        <v>7444.240000000001</v>
      </c>
    </row>
    <row r="11" spans="1:14" ht="23.25">
      <c r="A11" s="19">
        <v>2544</v>
      </c>
      <c r="B11" s="8">
        <f aca="true" t="shared" si="7" ref="B11:M11">SUM(B32,B53)</f>
        <v>571.15</v>
      </c>
      <c r="C11" s="8">
        <f t="shared" si="7"/>
        <v>642.58</v>
      </c>
      <c r="D11" s="8">
        <f t="shared" si="7"/>
        <v>733.97</v>
      </c>
      <c r="E11" s="8">
        <f t="shared" si="7"/>
        <v>679.24</v>
      </c>
      <c r="F11" s="8">
        <f t="shared" si="7"/>
        <v>726.04</v>
      </c>
      <c r="G11" s="8">
        <f t="shared" si="7"/>
        <v>840.98</v>
      </c>
      <c r="H11" s="8">
        <f t="shared" si="7"/>
        <v>848.23</v>
      </c>
      <c r="I11" s="8">
        <f t="shared" si="7"/>
        <v>696.09</v>
      </c>
      <c r="J11" s="8">
        <f t="shared" si="7"/>
        <v>614.21</v>
      </c>
      <c r="K11" s="8">
        <f t="shared" si="7"/>
        <v>612.79</v>
      </c>
      <c r="L11" s="8">
        <f t="shared" si="7"/>
        <v>658.81</v>
      </c>
      <c r="M11" s="8">
        <f t="shared" si="7"/>
        <v>476.19</v>
      </c>
      <c r="N11" s="22">
        <f>SUM(B11:M11)</f>
        <v>8100.28</v>
      </c>
    </row>
    <row r="12" spans="1:14" ht="23.25">
      <c r="A12" s="19">
        <v>2545</v>
      </c>
      <c r="B12" s="8">
        <f aca="true" t="shared" si="8" ref="B12:B21">SUM(B33,B54)</f>
        <v>629.5799999999999</v>
      </c>
      <c r="C12" s="8">
        <f aca="true" t="shared" si="9" ref="C12:N12">SUM(C33,C54)</f>
        <v>688.2</v>
      </c>
      <c r="D12" s="8">
        <f t="shared" si="9"/>
        <v>635.57</v>
      </c>
      <c r="E12" s="8">
        <f t="shared" si="9"/>
        <v>669.36</v>
      </c>
      <c r="F12" s="8">
        <f t="shared" si="9"/>
        <v>674.15</v>
      </c>
      <c r="G12" s="8">
        <f t="shared" si="9"/>
        <v>833.88</v>
      </c>
      <c r="H12" s="8">
        <f t="shared" si="9"/>
        <v>787.53</v>
      </c>
      <c r="I12" s="8">
        <f t="shared" si="9"/>
        <v>654.36</v>
      </c>
      <c r="J12" s="8">
        <f t="shared" si="9"/>
        <v>472.35</v>
      </c>
      <c r="K12" s="8">
        <f t="shared" si="9"/>
        <v>532.8499999999999</v>
      </c>
      <c r="L12" s="8">
        <f t="shared" si="9"/>
        <v>600.54</v>
      </c>
      <c r="M12" s="8">
        <f t="shared" si="9"/>
        <v>569.9</v>
      </c>
      <c r="N12" s="22">
        <f t="shared" si="9"/>
        <v>7748.2699999999995</v>
      </c>
    </row>
    <row r="13" spans="1:14" ht="23.25">
      <c r="A13" s="19">
        <v>2546</v>
      </c>
      <c r="B13" s="8">
        <f t="shared" si="8"/>
        <v>590.2365762100001</v>
      </c>
      <c r="C13" s="8">
        <f aca="true" t="shared" si="10" ref="C13:M13">SUM(C34,C55)</f>
        <v>694.29629019</v>
      </c>
      <c r="D13" s="8">
        <f t="shared" si="10"/>
        <v>821.3169483700001</v>
      </c>
      <c r="E13" s="8">
        <f t="shared" si="10"/>
        <v>815.09574997</v>
      </c>
      <c r="F13" s="8">
        <f t="shared" si="10"/>
        <v>665.10143539</v>
      </c>
      <c r="G13" s="8">
        <f t="shared" si="10"/>
        <v>916.5920836600001</v>
      </c>
      <c r="H13" s="8">
        <f t="shared" si="10"/>
        <v>929.51350593</v>
      </c>
      <c r="I13" s="8">
        <f t="shared" si="10"/>
        <v>758.87998068</v>
      </c>
      <c r="J13" s="8">
        <f t="shared" si="10"/>
        <v>606.766931</v>
      </c>
      <c r="K13" s="8">
        <f t="shared" si="10"/>
        <v>593.76591714</v>
      </c>
      <c r="L13" s="8">
        <f t="shared" si="10"/>
        <v>635.8991241599999</v>
      </c>
      <c r="M13" s="8">
        <f t="shared" si="10"/>
        <v>593.0551756000001</v>
      </c>
      <c r="N13" s="22">
        <f aca="true" t="shared" si="11" ref="N13:N18">SUM(B13:M13)</f>
        <v>8620.5197183</v>
      </c>
    </row>
    <row r="14" spans="1:14" ht="23.25">
      <c r="A14" s="19">
        <v>2547</v>
      </c>
      <c r="B14" s="8">
        <f t="shared" si="8"/>
        <v>708.0250006100001</v>
      </c>
      <c r="C14" s="8">
        <f aca="true" t="shared" si="12" ref="C14:M14">SUM(C35,C56)</f>
        <v>752.90636405</v>
      </c>
      <c r="D14" s="8">
        <f t="shared" si="12"/>
        <v>875.34115805</v>
      </c>
      <c r="E14" s="8">
        <f t="shared" si="12"/>
        <v>647.1141280200001</v>
      </c>
      <c r="F14" s="8">
        <f t="shared" si="12"/>
        <v>792.66748783</v>
      </c>
      <c r="G14" s="8">
        <f t="shared" si="12"/>
        <v>1038.50795917</v>
      </c>
      <c r="H14" s="8">
        <f t="shared" si="12"/>
        <v>1014.01560864</v>
      </c>
      <c r="I14" s="8">
        <f t="shared" si="12"/>
        <v>730.8374907799999</v>
      </c>
      <c r="J14" s="8">
        <f t="shared" si="12"/>
        <v>651.29083565</v>
      </c>
      <c r="K14" s="8">
        <f t="shared" si="12"/>
        <v>686.10902991</v>
      </c>
      <c r="L14" s="8">
        <f t="shared" si="12"/>
        <v>664.9546310499999</v>
      </c>
      <c r="M14" s="8">
        <f t="shared" si="12"/>
        <v>787.82872742</v>
      </c>
      <c r="N14" s="22">
        <f t="shared" si="11"/>
        <v>9349.598421179999</v>
      </c>
    </row>
    <row r="15" spans="1:14" ht="23.25">
      <c r="A15" s="19">
        <v>2548</v>
      </c>
      <c r="B15" s="8">
        <f t="shared" si="8"/>
        <v>816.78826259</v>
      </c>
      <c r="C15" s="8">
        <f aca="true" t="shared" si="13" ref="C15:M15">SUM(C36,C57)</f>
        <v>899.2164100499999</v>
      </c>
      <c r="D15" s="8">
        <f t="shared" si="13"/>
        <v>998.22158782</v>
      </c>
      <c r="E15" s="8">
        <f t="shared" si="13"/>
        <v>719.0343589700001</v>
      </c>
      <c r="F15" s="8">
        <f t="shared" si="13"/>
        <v>792.98976887</v>
      </c>
      <c r="G15" s="8">
        <f t="shared" si="13"/>
        <v>986.1965908099999</v>
      </c>
      <c r="H15" s="8">
        <f t="shared" si="13"/>
        <v>974.47754695</v>
      </c>
      <c r="I15" s="8">
        <f t="shared" si="13"/>
        <v>806.06130279</v>
      </c>
      <c r="J15" s="8">
        <f t="shared" si="13"/>
        <v>799.00318992</v>
      </c>
      <c r="K15" s="8">
        <f t="shared" si="13"/>
        <v>742.24227172</v>
      </c>
      <c r="L15" s="8">
        <f t="shared" si="13"/>
        <v>742.49061845</v>
      </c>
      <c r="M15" s="8">
        <f t="shared" si="13"/>
        <v>828.98425812</v>
      </c>
      <c r="N15" s="22">
        <f t="shared" si="11"/>
        <v>10105.706167060001</v>
      </c>
    </row>
    <row r="16" spans="1:14" ht="23.25">
      <c r="A16" s="19">
        <v>2549</v>
      </c>
      <c r="B16" s="8">
        <f t="shared" si="8"/>
        <v>788.2796280499999</v>
      </c>
      <c r="C16" s="8">
        <f aca="true" t="shared" si="14" ref="C16:M16">SUM(C37,C58)</f>
        <v>876.5009808799999</v>
      </c>
      <c r="D16" s="8">
        <f t="shared" si="14"/>
        <v>886.25225261</v>
      </c>
      <c r="E16" s="8">
        <f t="shared" si="14"/>
        <v>731.0418859600001</v>
      </c>
      <c r="F16" s="8">
        <f t="shared" si="14"/>
        <v>905.7699650599999</v>
      </c>
      <c r="G16" s="8">
        <f t="shared" si="14"/>
        <v>1262.49735217</v>
      </c>
      <c r="H16" s="8">
        <f t="shared" si="14"/>
        <v>949.60890104</v>
      </c>
      <c r="I16" s="8">
        <f t="shared" si="14"/>
        <v>927.98374223</v>
      </c>
      <c r="J16" s="8">
        <f t="shared" si="14"/>
        <v>831.78943796</v>
      </c>
      <c r="K16" s="8">
        <f t="shared" si="14"/>
        <v>810.51841467</v>
      </c>
      <c r="L16" s="8">
        <f t="shared" si="14"/>
        <v>822.8448637299999</v>
      </c>
      <c r="M16" s="8">
        <f t="shared" si="14"/>
        <v>971.84835515</v>
      </c>
      <c r="N16" s="22">
        <f t="shared" si="11"/>
        <v>10764.93577951</v>
      </c>
    </row>
    <row r="17" spans="1:14" ht="23.25">
      <c r="A17" s="19">
        <v>2550</v>
      </c>
      <c r="B17" s="8">
        <f t="shared" si="8"/>
        <v>886.0509589400001</v>
      </c>
      <c r="C17" s="8">
        <f aca="true" t="shared" si="15" ref="C17:M17">SUM(C38,C59)</f>
        <v>1016.33083348</v>
      </c>
      <c r="D17" s="8">
        <f t="shared" si="15"/>
        <v>1109.20944953</v>
      </c>
      <c r="E17" s="8">
        <f t="shared" si="15"/>
        <v>860.17348294</v>
      </c>
      <c r="F17" s="8">
        <f t="shared" si="15"/>
        <v>939.4796501900001</v>
      </c>
      <c r="G17" s="8">
        <f t="shared" si="15"/>
        <v>1259.7522714699999</v>
      </c>
      <c r="H17" s="8">
        <f t="shared" si="15"/>
        <v>1105.02551882</v>
      </c>
      <c r="I17" s="8">
        <f t="shared" si="15"/>
        <v>863.2909388899999</v>
      </c>
      <c r="J17" s="8">
        <f t="shared" si="15"/>
        <v>994.7456467000001</v>
      </c>
      <c r="K17" s="8">
        <f t="shared" si="15"/>
        <v>834.7887440700001</v>
      </c>
      <c r="L17" s="8">
        <f t="shared" si="15"/>
        <v>983.7814766900001</v>
      </c>
      <c r="M17" s="8">
        <f t="shared" si="15"/>
        <v>882.67024659</v>
      </c>
      <c r="N17" s="22">
        <f t="shared" si="11"/>
        <v>11735.299218309998</v>
      </c>
    </row>
    <row r="18" spans="1:14" ht="23.25">
      <c r="A18" s="19">
        <v>2551</v>
      </c>
      <c r="B18" s="8">
        <f t="shared" si="8"/>
        <v>889.8798465000001</v>
      </c>
      <c r="C18" s="8">
        <f aca="true" t="shared" si="16" ref="C18:M18">SUM(C39,C60)</f>
        <v>1022.5273614900001</v>
      </c>
      <c r="D18" s="8">
        <f t="shared" si="16"/>
        <v>958.76537939</v>
      </c>
      <c r="E18" s="8">
        <f t="shared" si="16"/>
        <v>1071.1423437400001</v>
      </c>
      <c r="F18" s="8">
        <f t="shared" si="16"/>
        <v>1087.90300607</v>
      </c>
      <c r="G18" s="8">
        <f t="shared" si="16"/>
        <v>1149.40518574</v>
      </c>
      <c r="H18" s="8">
        <f t="shared" si="16"/>
        <v>1269.55920363</v>
      </c>
      <c r="I18" s="8">
        <f t="shared" si="16"/>
        <v>938.55622467</v>
      </c>
      <c r="J18" s="8">
        <f t="shared" si="16"/>
        <v>992.06819901</v>
      </c>
      <c r="K18" s="8">
        <f t="shared" si="16"/>
        <v>1030.07319691</v>
      </c>
      <c r="L18" s="8">
        <f t="shared" si="16"/>
        <v>995.68189953</v>
      </c>
      <c r="M18" s="8">
        <f t="shared" si="16"/>
        <v>985.10551753</v>
      </c>
      <c r="N18" s="22">
        <f t="shared" si="11"/>
        <v>12390.66736421</v>
      </c>
    </row>
    <row r="19" spans="1:21" ht="23.25">
      <c r="A19" s="19">
        <v>2552</v>
      </c>
      <c r="B19" s="8">
        <f t="shared" si="8"/>
        <v>1056.97174503</v>
      </c>
      <c r="C19" s="8">
        <f aca="true" t="shared" si="17" ref="C19:M19">SUM(C40,C61)</f>
        <v>946.3757153500001</v>
      </c>
      <c r="D19" s="8">
        <f t="shared" si="17"/>
        <v>870.4047570900001</v>
      </c>
      <c r="E19" s="8">
        <f t="shared" si="17"/>
        <v>917.0078146000001</v>
      </c>
      <c r="F19" s="8">
        <f t="shared" si="17"/>
        <v>877.6553627100001</v>
      </c>
      <c r="G19" s="8">
        <f t="shared" si="17"/>
        <v>1477.253123</v>
      </c>
      <c r="H19" s="8">
        <f t="shared" si="17"/>
        <v>1114.39560336</v>
      </c>
      <c r="I19" s="8">
        <f t="shared" si="17"/>
        <v>1044.85332608</v>
      </c>
      <c r="J19" s="8">
        <f t="shared" si="17"/>
        <v>920.15141812</v>
      </c>
      <c r="K19" s="8">
        <f t="shared" si="17"/>
        <v>1103.51834502</v>
      </c>
      <c r="L19" s="8">
        <f t="shared" si="17"/>
        <v>876.89402737</v>
      </c>
      <c r="M19" s="8">
        <f t="shared" si="17"/>
        <v>980.45614075</v>
      </c>
      <c r="N19" s="22">
        <f>SUM(B19:M19)</f>
        <v>12185.937378480001</v>
      </c>
      <c r="O19" s="26"/>
      <c r="P19" s="26"/>
      <c r="Q19" s="26"/>
      <c r="R19" s="26"/>
      <c r="S19" s="26"/>
      <c r="T19" s="26"/>
      <c r="U19" s="26"/>
    </row>
    <row r="20" spans="1:21" s="68" customFormat="1" ht="23.25">
      <c r="A20" s="19">
        <v>2553</v>
      </c>
      <c r="B20" s="8">
        <f t="shared" si="8"/>
        <v>1148.50970387</v>
      </c>
      <c r="C20" s="8">
        <f aca="true" t="shared" si="18" ref="C20:M20">SUM(C41,C62)</f>
        <v>1077.0820612599998</v>
      </c>
      <c r="D20" s="8">
        <f t="shared" si="18"/>
        <v>1209.8762776199999</v>
      </c>
      <c r="E20" s="8">
        <f t="shared" si="18"/>
        <v>1199.8842373199998</v>
      </c>
      <c r="F20" s="8">
        <f t="shared" si="18"/>
        <v>1193.17069749</v>
      </c>
      <c r="G20" s="8">
        <f t="shared" si="18"/>
        <v>1404.3398636099998</v>
      </c>
      <c r="H20" s="8">
        <f t="shared" si="18"/>
        <v>1477.89403575</v>
      </c>
      <c r="I20" s="8">
        <f t="shared" si="18"/>
        <v>1232.32797288</v>
      </c>
      <c r="J20" s="8">
        <f t="shared" si="18"/>
        <v>1275.77808678</v>
      </c>
      <c r="K20" s="8">
        <f t="shared" si="18"/>
        <v>1187.2285968099998</v>
      </c>
      <c r="L20" s="8">
        <f t="shared" si="18"/>
        <v>936.6750553200001</v>
      </c>
      <c r="M20" s="8">
        <f t="shared" si="18"/>
        <v>902.13227136</v>
      </c>
      <c r="N20" s="22">
        <f>SUM(B20:M20)</f>
        <v>14244.89886007</v>
      </c>
      <c r="O20" s="58"/>
      <c r="P20" s="58"/>
      <c r="Q20" s="58"/>
      <c r="R20" s="58"/>
      <c r="S20" s="58"/>
      <c r="T20" s="58"/>
      <c r="U20" s="58"/>
    </row>
    <row r="21" spans="1:21" s="68" customFormat="1" ht="23.25">
      <c r="A21" s="19">
        <v>2554</v>
      </c>
      <c r="B21" s="8">
        <f t="shared" si="8"/>
        <v>1067.07285624</v>
      </c>
      <c r="C21" s="8">
        <f aca="true" t="shared" si="19" ref="C21:M21">SUM(C42,C63)</f>
        <v>1072.6823294</v>
      </c>
      <c r="D21" s="8">
        <f t="shared" si="19"/>
        <v>1434.86499494</v>
      </c>
      <c r="E21" s="8">
        <f t="shared" si="19"/>
        <v>1199.44769482</v>
      </c>
      <c r="F21" s="8">
        <f t="shared" si="19"/>
        <v>1158.30934783</v>
      </c>
      <c r="G21" s="8">
        <f t="shared" si="19"/>
        <v>1512.61819184</v>
      </c>
      <c r="H21" s="8">
        <f t="shared" si="19"/>
        <v>1276.7719531099997</v>
      </c>
      <c r="I21" s="8">
        <f t="shared" si="19"/>
        <v>1106.57919994</v>
      </c>
      <c r="J21" s="8">
        <f t="shared" si="19"/>
        <v>1150.0892220399999</v>
      </c>
      <c r="K21" s="8">
        <f t="shared" si="19"/>
        <v>1188.5726183499999</v>
      </c>
      <c r="L21" s="8">
        <f t="shared" si="19"/>
        <v>1162.66295162</v>
      </c>
      <c r="M21" s="8">
        <f t="shared" si="19"/>
        <v>1196.3147684500002</v>
      </c>
      <c r="N21" s="22">
        <f>SUM(B21:M21)</f>
        <v>14525.98612858</v>
      </c>
      <c r="O21" s="58"/>
      <c r="P21" s="58"/>
      <c r="Q21" s="58"/>
      <c r="R21" s="58"/>
      <c r="S21" s="58"/>
      <c r="T21" s="58"/>
      <c r="U21" s="58"/>
    </row>
    <row r="22" spans="1:21" s="68" customFormat="1" ht="23.25">
      <c r="A22" s="19">
        <v>2555</v>
      </c>
      <c r="B22" s="8">
        <f aca="true" t="shared" si="20" ref="B22:M22">SUM(B43,B64)</f>
        <v>923.3717831</v>
      </c>
      <c r="C22" s="8">
        <f t="shared" si="20"/>
        <v>1704.8931656400002</v>
      </c>
      <c r="D22" s="8">
        <f t="shared" si="20"/>
        <v>1519.7779155</v>
      </c>
      <c r="E22" s="8">
        <f t="shared" si="20"/>
        <v>1162.0346907100002</v>
      </c>
      <c r="F22" s="8">
        <f t="shared" si="20"/>
        <v>1141.66435699</v>
      </c>
      <c r="G22" s="8">
        <f t="shared" si="20"/>
        <v>1569.09957502</v>
      </c>
      <c r="H22" s="8">
        <f t="shared" si="20"/>
        <v>1540.4152532399999</v>
      </c>
      <c r="I22" s="8">
        <f t="shared" si="20"/>
        <v>1543.0988963</v>
      </c>
      <c r="J22" s="8">
        <f t="shared" si="20"/>
        <v>1391.41370278</v>
      </c>
      <c r="K22" s="8">
        <f t="shared" si="20"/>
        <v>1195.1721822000002</v>
      </c>
      <c r="L22" s="8">
        <f t="shared" si="20"/>
        <v>1334.21370713</v>
      </c>
      <c r="M22" s="8">
        <f t="shared" si="20"/>
        <v>1182.93716369</v>
      </c>
      <c r="N22" s="22">
        <f>SUM(B22:M22)</f>
        <v>16208.092392300001</v>
      </c>
      <c r="O22" s="58"/>
      <c r="P22" s="58"/>
      <c r="Q22" s="58"/>
      <c r="R22" s="58"/>
      <c r="S22" s="58"/>
      <c r="T22" s="58"/>
      <c r="U22" s="58"/>
    </row>
    <row r="23" spans="1:21" ht="23.25">
      <c r="A23" s="20">
        <v>2556</v>
      </c>
      <c r="B23" s="9">
        <f>SUM(B44,B65)</f>
        <v>1324.7904370699998</v>
      </c>
      <c r="C23" s="9">
        <f aca="true" t="shared" si="21" ref="C23:M23">SUM(C44,C65)</f>
        <v>1607.02531301</v>
      </c>
      <c r="D23" s="9">
        <f t="shared" si="21"/>
        <v>1553.81603183</v>
      </c>
      <c r="E23" s="9">
        <f t="shared" si="21"/>
        <v>1568.00032811</v>
      </c>
      <c r="F23" s="9">
        <f t="shared" si="21"/>
        <v>1423.80381133</v>
      </c>
      <c r="G23" s="9">
        <f t="shared" si="21"/>
        <v>1816.3226142</v>
      </c>
      <c r="H23" s="9">
        <f t="shared" si="21"/>
        <v>1853.6649198800003</v>
      </c>
      <c r="I23" s="9">
        <f t="shared" si="21"/>
        <v>1610.64397927</v>
      </c>
      <c r="J23" s="9">
        <f t="shared" si="21"/>
        <v>1446.0296098699998</v>
      </c>
      <c r="K23" s="9">
        <f t="shared" si="21"/>
        <v>1125.76293369</v>
      </c>
      <c r="L23" s="9">
        <f t="shared" si="21"/>
        <v>0</v>
      </c>
      <c r="M23" s="9">
        <f t="shared" si="21"/>
        <v>0</v>
      </c>
      <c r="N23" s="23">
        <f>SUM(B23:M23)</f>
        <v>15329.85997826</v>
      </c>
      <c r="O23" s="26"/>
      <c r="P23" s="26"/>
      <c r="Q23" s="26"/>
      <c r="R23" s="26"/>
      <c r="S23" s="26"/>
      <c r="T23" s="26"/>
      <c r="U23" s="26"/>
    </row>
    <row r="24" spans="1:14" ht="23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1"/>
    </row>
    <row r="25" spans="1:14" ht="23.25">
      <c r="A25" s="2" t="s">
        <v>92</v>
      </c>
      <c r="B25" s="2"/>
      <c r="C25" s="2"/>
      <c r="D25" s="2"/>
      <c r="E25" s="2"/>
      <c r="F25" s="2"/>
      <c r="G25" s="11"/>
      <c r="H25" s="11"/>
      <c r="I25" s="11"/>
      <c r="J25" s="2"/>
      <c r="K25" s="2"/>
      <c r="M25" s="11"/>
      <c r="N25" s="31"/>
    </row>
    <row r="26" spans="1:14" ht="23.25">
      <c r="A26" s="14">
        <v>2538</v>
      </c>
      <c r="B26" s="6">
        <f>'[1]st-detail'!B32</f>
        <v>468.26</v>
      </c>
      <c r="C26" s="6">
        <f>'[1]st-detail'!C32</f>
        <v>498.49</v>
      </c>
      <c r="D26" s="6">
        <f>'[1]st-detail'!D32</f>
        <v>535.28</v>
      </c>
      <c r="E26" s="6">
        <f>'[1]st-detail'!E32</f>
        <v>551.5</v>
      </c>
      <c r="F26" s="6">
        <f>'[1]st-detail'!F32</f>
        <v>497.99</v>
      </c>
      <c r="G26" s="6">
        <f>'[1]st-detail'!G32</f>
        <v>659.03</v>
      </c>
      <c r="H26" s="6">
        <f>'[1]st-detail'!H32</f>
        <v>582.01</v>
      </c>
      <c r="I26" s="6">
        <f>'[1]st-detail'!I32</f>
        <v>685.06</v>
      </c>
      <c r="J26" s="6">
        <f>'[1]st-detail'!J32</f>
        <v>554.28</v>
      </c>
      <c r="K26" s="6">
        <f>'[1]st-detail'!K32</f>
        <v>521.05</v>
      </c>
      <c r="L26" s="6">
        <f>'[1]st-detail'!L32</f>
        <v>571.46</v>
      </c>
      <c r="M26" s="6">
        <f>'[1]st-detail'!M32</f>
        <v>463.43</v>
      </c>
      <c r="N26" s="21">
        <f aca="true" t="shared" si="22" ref="N26:N38">SUM(B26:M26)</f>
        <v>6587.839999999999</v>
      </c>
    </row>
    <row r="27" spans="1:14" ht="23.25">
      <c r="A27" s="19">
        <v>2539</v>
      </c>
      <c r="B27" s="8">
        <f>'[2]st-detail'!B32</f>
        <v>531.63</v>
      </c>
      <c r="C27" s="8">
        <f>'[2]st-detail'!C32</f>
        <v>582.81</v>
      </c>
      <c r="D27" s="8">
        <f>'[2]st-detail'!D32</f>
        <v>563.14</v>
      </c>
      <c r="E27" s="8">
        <f>'[2]st-detail'!E32</f>
        <v>611.99</v>
      </c>
      <c r="F27" s="8">
        <f>'[2]st-detail'!F32</f>
        <v>527.19</v>
      </c>
      <c r="G27" s="8">
        <f>'[2]st-detail'!G32</f>
        <v>698.56</v>
      </c>
      <c r="H27" s="8">
        <f>'[2]st-detail'!H32</f>
        <v>640.31</v>
      </c>
      <c r="I27" s="8">
        <f>'[2]st-detail'!I32</f>
        <v>573.64</v>
      </c>
      <c r="J27" s="8">
        <f>'[2]st-detail'!J32</f>
        <v>433.15</v>
      </c>
      <c r="K27" s="8">
        <f>'[2]st-detail'!K32</f>
        <v>597.27</v>
      </c>
      <c r="L27" s="8">
        <f>'[2]st-detail'!L32</f>
        <v>585.05</v>
      </c>
      <c r="M27" s="8">
        <f>'[2]st-detail'!M32</f>
        <v>484.84</v>
      </c>
      <c r="N27" s="22">
        <f t="shared" si="22"/>
        <v>6829.579999999999</v>
      </c>
    </row>
    <row r="28" spans="1:14" ht="23.25">
      <c r="A28" s="19">
        <v>2540</v>
      </c>
      <c r="B28" s="8">
        <f>'[3]st-detail'!B34</f>
        <v>576.19</v>
      </c>
      <c r="C28" s="8">
        <f>'[3]st-detail'!C34</f>
        <v>573.16</v>
      </c>
      <c r="D28" s="8">
        <f>'[3]st-detail'!D34</f>
        <v>621.83</v>
      </c>
      <c r="E28" s="8">
        <f>'[3]st-detail'!E34</f>
        <v>645.25</v>
      </c>
      <c r="F28" s="8">
        <f>'[3]st-detail'!F34</f>
        <v>524.59</v>
      </c>
      <c r="G28" s="8">
        <f>'[3]st-detail'!G34</f>
        <v>694.26</v>
      </c>
      <c r="H28" s="8">
        <f>'[3]st-detail'!H34</f>
        <v>712.99</v>
      </c>
      <c r="I28" s="8">
        <f>'[3]st-detail'!I34</f>
        <v>661.25</v>
      </c>
      <c r="J28" s="8">
        <f>'[3]st-detail'!J34</f>
        <v>687.84</v>
      </c>
      <c r="K28" s="8">
        <f>'[3]st-detail'!K34</f>
        <v>734.35</v>
      </c>
      <c r="L28" s="8">
        <f>'[3]st-detail'!L34</f>
        <v>562.76</v>
      </c>
      <c r="M28" s="8">
        <f>'[3]st-detail'!M34</f>
        <v>512.17</v>
      </c>
      <c r="N28" s="22">
        <f t="shared" si="22"/>
        <v>7506.64</v>
      </c>
    </row>
    <row r="29" spans="1:14" ht="23.25">
      <c r="A29" s="19">
        <v>2541</v>
      </c>
      <c r="B29" s="8">
        <f>'[4]st-detail'!B34</f>
        <v>544.17</v>
      </c>
      <c r="C29" s="8">
        <f>'[4]st-detail'!C34</f>
        <v>596.03</v>
      </c>
      <c r="D29" s="8">
        <f>'[4]st-detail'!D34</f>
        <v>620.97</v>
      </c>
      <c r="E29" s="8">
        <f>'[4]st-detail'!E34</f>
        <v>653.04</v>
      </c>
      <c r="F29" s="8">
        <f>'[4]st-detail'!F34</f>
        <v>633.72</v>
      </c>
      <c r="G29" s="8">
        <f>'[4]st-detail'!G34</f>
        <v>558.11</v>
      </c>
      <c r="H29" s="8">
        <f>'[4]st-detail'!H34</f>
        <v>740.26</v>
      </c>
      <c r="I29" s="8">
        <f>'[4]st-detail'!I34</f>
        <v>700.98</v>
      </c>
      <c r="J29" s="8">
        <f>'[4]st-detail'!J34</f>
        <v>494.12</v>
      </c>
      <c r="K29" s="8">
        <f>'[4]st-detail'!K34</f>
        <v>508.03</v>
      </c>
      <c r="L29" s="8">
        <f>'[4]st-detail'!L34</f>
        <v>495.26</v>
      </c>
      <c r="M29" s="8">
        <f>'[4]st-detail'!M34</f>
        <v>470.86</v>
      </c>
      <c r="N29" s="22">
        <f t="shared" si="22"/>
        <v>7015.55</v>
      </c>
    </row>
    <row r="30" spans="1:14" ht="23.25">
      <c r="A30" s="19">
        <v>2542</v>
      </c>
      <c r="B30" s="8">
        <f>'[5]st-detail'!B35</f>
        <v>486.9</v>
      </c>
      <c r="C30" s="8">
        <f>'[5]st-detail'!C35</f>
        <v>501.03</v>
      </c>
      <c r="D30" s="8">
        <f>'[5]st-detail'!D35</f>
        <v>533.74</v>
      </c>
      <c r="E30" s="8">
        <f>'[5]st-detail'!E35</f>
        <v>552.33</v>
      </c>
      <c r="F30" s="8">
        <f>'[5]st-detail'!F35</f>
        <v>632</v>
      </c>
      <c r="G30" s="8">
        <f>'[5]st-detail'!G35</f>
        <v>689.83</v>
      </c>
      <c r="H30" s="8">
        <f>'[5]st-detail'!H35</f>
        <v>612.36</v>
      </c>
      <c r="I30" s="8">
        <f>'[5]st-detail'!I35</f>
        <v>493.65</v>
      </c>
      <c r="J30" s="8">
        <f>'[5]st-detail'!J35</f>
        <v>442.31</v>
      </c>
      <c r="K30" s="8">
        <f>'[5]st-detail'!K35</f>
        <v>503.67</v>
      </c>
      <c r="L30" s="8">
        <f>'[5]st-detail'!L35</f>
        <v>486.08</v>
      </c>
      <c r="M30" s="8">
        <f>'[5]st-detail'!M35</f>
        <v>541.35</v>
      </c>
      <c r="N30" s="22">
        <f t="shared" si="22"/>
        <v>6475.250000000001</v>
      </c>
    </row>
    <row r="31" spans="1:14" ht="23.25">
      <c r="A31" s="19">
        <v>2543</v>
      </c>
      <c r="B31" s="8">
        <f>'[6]st-detail'!B35</f>
        <v>580.05</v>
      </c>
      <c r="C31" s="8">
        <f>'[6]st-detail'!C35</f>
        <v>550.85</v>
      </c>
      <c r="D31" s="8">
        <f>'[6]st-detail'!D35</f>
        <v>739.25</v>
      </c>
      <c r="E31" s="8">
        <f>'[6]st-detail'!E35</f>
        <v>585.76</v>
      </c>
      <c r="F31" s="8">
        <f>'[6]st-detail'!F35</f>
        <v>557.99</v>
      </c>
      <c r="G31" s="8">
        <f>'[6]st-detail'!G35</f>
        <v>856.53</v>
      </c>
      <c r="H31" s="8">
        <f>'[6]st-detail'!H35</f>
        <v>692.7</v>
      </c>
      <c r="I31" s="8">
        <f>'[6]st-detail'!I35</f>
        <v>673.9</v>
      </c>
      <c r="J31" s="8">
        <f>'[6]st-detail'!J35</f>
        <v>507.24</v>
      </c>
      <c r="K31" s="8">
        <f>'[6]st-detail'!K35</f>
        <v>484.93</v>
      </c>
      <c r="L31" s="8">
        <f>'[6]st-detail'!L35</f>
        <v>634.06</v>
      </c>
      <c r="M31" s="8">
        <f>'[6]st-detail'!M35</f>
        <v>574.68</v>
      </c>
      <c r="N31" s="22">
        <f t="shared" si="22"/>
        <v>7437.939999999999</v>
      </c>
    </row>
    <row r="32" spans="1:14" ht="23.25">
      <c r="A32" s="19">
        <v>2544</v>
      </c>
      <c r="B32" s="8">
        <f>'[8]st-detail'!B35</f>
        <v>570.51</v>
      </c>
      <c r="C32" s="8">
        <f>'[8]st-detail'!C35</f>
        <v>640.95</v>
      </c>
      <c r="D32" s="8">
        <f>'[8]st-detail'!D35</f>
        <v>733.52</v>
      </c>
      <c r="E32" s="8">
        <f>'[8]st-detail'!E35</f>
        <v>678.13</v>
      </c>
      <c r="F32" s="8">
        <f>'[8]st-detail'!F35</f>
        <v>725.4</v>
      </c>
      <c r="G32" s="8">
        <f>'[8]st-detail'!G35</f>
        <v>839.69</v>
      </c>
      <c r="H32" s="8">
        <f>'[8]st-detail'!H35</f>
        <v>847.07</v>
      </c>
      <c r="I32" s="8">
        <f>'[8]st-detail'!I35</f>
        <v>695.77</v>
      </c>
      <c r="J32" s="8">
        <f>'[8]st-detail'!J35</f>
        <v>613.57</v>
      </c>
      <c r="K32" s="8">
        <f>'[8]st-detail'!K35</f>
        <v>612.16</v>
      </c>
      <c r="L32" s="8">
        <f>'[8]st-detail'!L35</f>
        <v>658.51</v>
      </c>
      <c r="M32" s="8">
        <f>'[8]st-detail'!M35</f>
        <v>475.09</v>
      </c>
      <c r="N32" s="22">
        <f t="shared" si="22"/>
        <v>8090.370000000001</v>
      </c>
    </row>
    <row r="33" spans="1:14" ht="23.25">
      <c r="A33" s="19">
        <v>2545</v>
      </c>
      <c r="B33" s="8">
        <f>'[7]st-detail'!B$36</f>
        <v>628.67</v>
      </c>
      <c r="C33" s="8">
        <f>'[7]st-detail'!C36</f>
        <v>686.73</v>
      </c>
      <c r="D33" s="8">
        <f>'[7]st-detail'!D36</f>
        <v>633.98</v>
      </c>
      <c r="E33" s="8">
        <f>'[7]st-detail'!E36</f>
        <v>668.42</v>
      </c>
      <c r="F33" s="8">
        <f>'[7]st-detail'!F36</f>
        <v>673.47</v>
      </c>
      <c r="G33" s="8">
        <f>'[7]st-detail'!G36</f>
        <v>832.77</v>
      </c>
      <c r="H33" s="8">
        <f>'[7]st-detail'!H36</f>
        <v>786.98</v>
      </c>
      <c r="I33" s="8">
        <f>'[7]st-detail'!I36</f>
        <v>653.29</v>
      </c>
      <c r="J33" s="8">
        <f>'[7]st-detail'!J36</f>
        <v>472.11</v>
      </c>
      <c r="K33" s="8">
        <f>'[7]st-detail'!K36</f>
        <v>532.04</v>
      </c>
      <c r="L33" s="8">
        <f>'[7]st-detail'!L36</f>
        <v>596.75</v>
      </c>
      <c r="M33" s="8">
        <f>'[7]st-detail'!M36</f>
        <v>569.37</v>
      </c>
      <c r="N33" s="22">
        <f t="shared" si="22"/>
        <v>7734.58</v>
      </c>
    </row>
    <row r="34" spans="1:14" ht="23.25">
      <c r="A34" s="19">
        <v>2546</v>
      </c>
      <c r="B34" s="8">
        <f>'[10]st-detail'!B$39</f>
        <v>588.5358802100001</v>
      </c>
      <c r="C34" s="8">
        <f>'[10]st-detail'!C$39</f>
        <v>693.24302919</v>
      </c>
      <c r="D34" s="8">
        <f>'[10]st-detail'!D$39</f>
        <v>819.7947613700001</v>
      </c>
      <c r="E34" s="8">
        <f>'[10]st-detail'!E$39</f>
        <v>813.98349897</v>
      </c>
      <c r="F34" s="8">
        <f>'[10]st-detail'!F$39</f>
        <v>664.23139139</v>
      </c>
      <c r="G34" s="8">
        <f>'[10]st-detail'!G$39</f>
        <v>915.47831566</v>
      </c>
      <c r="H34" s="8">
        <f>'[10]st-detail'!H$39</f>
        <v>928.7411299299999</v>
      </c>
      <c r="I34" s="8">
        <f>'[10]st-detail'!I$39</f>
        <v>758.52846268</v>
      </c>
      <c r="J34" s="8">
        <f>'[10]st-detail'!J$39</f>
        <v>606.39314</v>
      </c>
      <c r="K34" s="8">
        <f>'[10]st-detail'!K$39</f>
        <v>592.64066514</v>
      </c>
      <c r="L34" s="8">
        <f>'[10]st-detail'!L$39</f>
        <v>635.03108916</v>
      </c>
      <c r="M34" s="8">
        <f>'[10]st-detail'!M$39</f>
        <v>592.5509156</v>
      </c>
      <c r="N34" s="22">
        <f t="shared" si="22"/>
        <v>8609.1522793</v>
      </c>
    </row>
    <row r="35" spans="1:14" ht="23.25">
      <c r="A35" s="19">
        <v>2547</v>
      </c>
      <c r="B35" s="8">
        <f>'[9]st-detail'!B$39</f>
        <v>707.1848286100001</v>
      </c>
      <c r="C35" s="8">
        <f>'[9]st-detail'!C$39</f>
        <v>752.2313540499999</v>
      </c>
      <c r="D35" s="8">
        <f>'[9]st-detail'!D$39</f>
        <v>873.17392305</v>
      </c>
      <c r="E35" s="8">
        <f>'[9]st-detail'!E$39</f>
        <v>646.62815302</v>
      </c>
      <c r="F35" s="8">
        <f>'[9]st-detail'!F$39</f>
        <v>792.05595683</v>
      </c>
      <c r="G35" s="8">
        <f>'[9]st-detail'!G$39</f>
        <v>1037.30000817</v>
      </c>
      <c r="H35" s="8">
        <f>'[9]st-detail'!H$39</f>
        <v>1013.03565064</v>
      </c>
      <c r="I35" s="8">
        <f>'[9]st-detail'!I$39</f>
        <v>729.60964278</v>
      </c>
      <c r="J35" s="8">
        <f>'[9]st-detail'!J$39</f>
        <v>650.54101365</v>
      </c>
      <c r="K35" s="8">
        <f>'[9]st-detail'!K$39</f>
        <v>685.02491891</v>
      </c>
      <c r="L35" s="8">
        <f>'[9]st-detail'!L$39</f>
        <v>664.2822070499999</v>
      </c>
      <c r="M35" s="8">
        <f>'[9]st-detail'!M$39</f>
        <v>786.90094442</v>
      </c>
      <c r="N35" s="22">
        <f t="shared" si="22"/>
        <v>9337.96860118</v>
      </c>
    </row>
    <row r="36" spans="1:14" ht="23.25">
      <c r="A36" s="19">
        <v>2548</v>
      </c>
      <c r="B36" s="8">
        <f>'[11]st-detail'!B$39</f>
        <v>815.61858983</v>
      </c>
      <c r="C36" s="8">
        <f>'[11]st-detail'!C$39</f>
        <v>897.7166840499999</v>
      </c>
      <c r="D36" s="8">
        <f>'[11]st-detail'!D$39</f>
        <v>997.39677582</v>
      </c>
      <c r="E36" s="8">
        <f>'[11]st-detail'!E$39</f>
        <v>718.47741897</v>
      </c>
      <c r="F36" s="8">
        <f>'[11]st-detail'!F$39</f>
        <v>791.62359487</v>
      </c>
      <c r="G36" s="8">
        <f>'[11]st-detail'!G$39</f>
        <v>984.9920928099999</v>
      </c>
      <c r="H36" s="8">
        <f>'[11]st-detail'!H$39</f>
        <v>973.7214929500001</v>
      </c>
      <c r="I36" s="8">
        <f>'[11]st-detail'!I$39</f>
        <v>805.49781679</v>
      </c>
      <c r="J36" s="8">
        <f>'[11]st-detail'!J$39</f>
        <v>797.6807549199999</v>
      </c>
      <c r="K36" s="8">
        <f>'[11]st-detail'!K$39</f>
        <v>740.98338672</v>
      </c>
      <c r="L36" s="8">
        <f>'[11]st-detail'!L$39</f>
        <v>741.3606484500001</v>
      </c>
      <c r="M36" s="8">
        <f>'[11]st-detail'!M$39</f>
        <v>828.36237912</v>
      </c>
      <c r="N36" s="22">
        <f t="shared" si="22"/>
        <v>10093.431635300001</v>
      </c>
    </row>
    <row r="37" spans="1:14" ht="23.25">
      <c r="A37" s="19">
        <v>2549</v>
      </c>
      <c r="B37" s="8">
        <f>'[12]st-detail'!B$39</f>
        <v>786.0106260499999</v>
      </c>
      <c r="C37" s="8">
        <f>'[12]st-detail'!C$39</f>
        <v>874.1260658799999</v>
      </c>
      <c r="D37" s="8">
        <f>'[12]st-detail'!D$39</f>
        <v>884.66594461</v>
      </c>
      <c r="E37" s="8">
        <f>'[12]st-detail'!E$39</f>
        <v>729.48609996</v>
      </c>
      <c r="F37" s="8">
        <f>'[12]st-detail'!F$39</f>
        <v>904.9669620599999</v>
      </c>
      <c r="G37" s="8">
        <f>'[12]st-detail'!G$39</f>
        <v>1260.72784017</v>
      </c>
      <c r="H37" s="8">
        <f>'[12]st-detail'!H$39</f>
        <v>947.9479400399999</v>
      </c>
      <c r="I37" s="8">
        <f>'[12]st-detail'!I$39</f>
        <v>926.95437323</v>
      </c>
      <c r="J37" s="8">
        <f>'[12]st-detail'!J$39</f>
        <v>831.21354496</v>
      </c>
      <c r="K37" s="8">
        <f>'[12]st-detail'!K$39</f>
        <v>809.54974067</v>
      </c>
      <c r="L37" s="8">
        <f>'[12]st-detail'!L$39</f>
        <v>820.75895191</v>
      </c>
      <c r="M37" s="8">
        <f>'[12]st-detail'!M$39</f>
        <v>969.11923715</v>
      </c>
      <c r="N37" s="22">
        <f t="shared" si="22"/>
        <v>10745.52732669</v>
      </c>
    </row>
    <row r="38" spans="1:14" ht="23.25">
      <c r="A38" s="19">
        <v>2550</v>
      </c>
      <c r="B38" s="8">
        <f>'[13]st-detail'!B$39</f>
        <v>883.1938949400001</v>
      </c>
      <c r="C38" s="8">
        <f>'[13]st-detail'!C$39</f>
        <v>1012.9743244800001</v>
      </c>
      <c r="D38" s="8">
        <f>'[13]st-detail'!D$39</f>
        <v>1108.61991953</v>
      </c>
      <c r="E38" s="8">
        <f>'[13]st-detail'!E$39</f>
        <v>858.06512394</v>
      </c>
      <c r="F38" s="8">
        <f>'[13]st-detail'!F$39</f>
        <v>938.7765461900001</v>
      </c>
      <c r="G38" s="8">
        <f>'[13]st-detail'!G$39</f>
        <v>1258.17876347</v>
      </c>
      <c r="H38" s="8">
        <f>'[13]st-detail'!H$39</f>
        <v>1103.5173758199999</v>
      </c>
      <c r="I38" s="8">
        <f>'[13]st-detail'!I$39</f>
        <v>860.8035728899999</v>
      </c>
      <c r="J38" s="8">
        <f>'[13]st-detail'!J$39</f>
        <v>993.4244267</v>
      </c>
      <c r="K38" s="8">
        <f>'[13]st-detail'!K$39</f>
        <v>833.7023860700001</v>
      </c>
      <c r="L38" s="8">
        <f>'[13]st-detail'!L$39</f>
        <v>981.50240569</v>
      </c>
      <c r="M38" s="8">
        <f>'[13]st-detail'!M$39</f>
        <v>880.16859559</v>
      </c>
      <c r="N38" s="22">
        <f t="shared" si="22"/>
        <v>11712.92733531</v>
      </c>
    </row>
    <row r="39" spans="1:14" ht="23.25">
      <c r="A39" s="19">
        <v>2551</v>
      </c>
      <c r="B39" s="8">
        <f>'[14]st-detail'!B$39</f>
        <v>887.5030665</v>
      </c>
      <c r="C39" s="8">
        <f>'[14]st-detail'!C$39</f>
        <v>1020.6492214900001</v>
      </c>
      <c r="D39" s="8">
        <f>'[14]st-detail'!D$39</f>
        <v>957.07383139</v>
      </c>
      <c r="E39" s="8">
        <f>'[14]st-detail'!E$39</f>
        <v>1070.40448674</v>
      </c>
      <c r="F39" s="8">
        <f>'[14]st-detail'!F$39</f>
        <v>1087.02604607</v>
      </c>
      <c r="G39" s="8">
        <f>'[14]st-detail'!G$39</f>
        <v>1147.92889674</v>
      </c>
      <c r="H39" s="8">
        <f>'[14]st-detail'!H$39</f>
        <v>1268.16049963</v>
      </c>
      <c r="I39" s="8">
        <f>'[14]st-detail'!I$39</f>
        <v>937.56649867</v>
      </c>
      <c r="J39" s="8">
        <f>'[14]st-detail'!J$39</f>
        <v>990.62415801</v>
      </c>
      <c r="K39" s="8">
        <f>'[14]st-detail'!K$39</f>
        <v>1028.79170391</v>
      </c>
      <c r="L39" s="8">
        <f>'[14]st-detail'!L$39</f>
        <v>994.25219453</v>
      </c>
      <c r="M39" s="8">
        <f>'[14]st-detail'!M$39</f>
        <v>982.57973653</v>
      </c>
      <c r="N39" s="22">
        <f aca="true" t="shared" si="23" ref="N39:N44">SUM(B39:M39)</f>
        <v>12372.560340209999</v>
      </c>
    </row>
    <row r="40" spans="1:21" ht="23.25">
      <c r="A40" s="19">
        <v>2552</v>
      </c>
      <c r="B40" s="8">
        <f>'[15]st-detail'!B$39</f>
        <v>1054.3962290299999</v>
      </c>
      <c r="C40" s="8">
        <f>'[15]st-detail'!C$39</f>
        <v>944.84087835</v>
      </c>
      <c r="D40" s="8">
        <f>'[15]st-detail'!D$39</f>
        <v>868.5137810900001</v>
      </c>
      <c r="E40" s="8">
        <f>'[15]st-detail'!E$39</f>
        <v>916.0285476</v>
      </c>
      <c r="F40" s="8">
        <f>'[15]st-detail'!F$39</f>
        <v>876.12884871</v>
      </c>
      <c r="G40" s="8">
        <f>'[15]st-detail'!G$39</f>
        <v>1475.335895</v>
      </c>
      <c r="H40" s="8">
        <f>'[15]st-detail'!H$39</f>
        <v>1113.48418836</v>
      </c>
      <c r="I40" s="8">
        <f>'[15]st-detail'!I$39</f>
        <v>1043.09717408</v>
      </c>
      <c r="J40" s="8">
        <f>'[15]st-detail'!J$39</f>
        <v>918.78533812</v>
      </c>
      <c r="K40" s="8">
        <f>'[15]st-detail'!K$39</f>
        <v>1101.97602102</v>
      </c>
      <c r="L40" s="8">
        <f>'[15]st-detail'!L$39</f>
        <v>876.13809537</v>
      </c>
      <c r="M40" s="8">
        <f>'[15]st-detail'!M$39</f>
        <v>978.56078375</v>
      </c>
      <c r="N40" s="22">
        <f t="shared" si="23"/>
        <v>12167.28578048</v>
      </c>
      <c r="O40" s="26"/>
      <c r="P40" s="26"/>
      <c r="Q40" s="26"/>
      <c r="R40" s="26"/>
      <c r="S40" s="26"/>
      <c r="T40" s="26"/>
      <c r="U40" s="26"/>
    </row>
    <row r="41" spans="1:21" s="68" customFormat="1" ht="23.25">
      <c r="A41" s="19">
        <v>2553</v>
      </c>
      <c r="B41" s="8">
        <f>'[16]st-detail'!B$39</f>
        <v>1146.42066787</v>
      </c>
      <c r="C41" s="8">
        <f>'[16]st-detail'!C$39</f>
        <v>1075.45715426</v>
      </c>
      <c r="D41" s="8">
        <f>'[16]st-detail'!D$39</f>
        <v>1208.0510746199998</v>
      </c>
      <c r="E41" s="8">
        <f>'[16]st-detail'!E$39</f>
        <v>1198.9324933199998</v>
      </c>
      <c r="F41" s="8">
        <f>'[16]st-detail'!F$39</f>
        <v>1192.02707949</v>
      </c>
      <c r="G41" s="8">
        <f>'[16]st-detail'!G$39</f>
        <v>1403.16006361</v>
      </c>
      <c r="H41" s="8">
        <f>'[16]st-detail'!H$39</f>
        <v>1477.43995775</v>
      </c>
      <c r="I41" s="8">
        <f>'[16]st-detail'!I$39</f>
        <v>1230.54493688</v>
      </c>
      <c r="J41" s="8">
        <f>'[16]st-detail'!J$39</f>
        <v>1274.18655478</v>
      </c>
      <c r="K41" s="8">
        <f>'[16]st-detail'!K$39</f>
        <v>1186.4103458099999</v>
      </c>
      <c r="L41" s="8">
        <f>'[16]st-detail'!L$39</f>
        <v>934.08293832</v>
      </c>
      <c r="M41" s="8">
        <f>'[16]st-detail'!M$39</f>
        <v>899.90383736</v>
      </c>
      <c r="N41" s="22">
        <f t="shared" si="23"/>
        <v>14226.61710407</v>
      </c>
      <c r="O41" s="58"/>
      <c r="P41" s="58"/>
      <c r="Q41" s="58"/>
      <c r="R41" s="58"/>
      <c r="S41" s="58"/>
      <c r="T41" s="58"/>
      <c r="U41" s="58"/>
    </row>
    <row r="42" spans="1:21" s="68" customFormat="1" ht="23.25">
      <c r="A42" s="19">
        <v>2554</v>
      </c>
      <c r="B42" s="8">
        <f>'[17]st-detail'!B$39</f>
        <v>1066.08534524</v>
      </c>
      <c r="C42" s="8">
        <f>'[17]st-detail'!C$39</f>
        <v>1070.6706554</v>
      </c>
      <c r="D42" s="8">
        <f>'[17]st-detail'!D$39</f>
        <v>1432.92816894</v>
      </c>
      <c r="E42" s="8">
        <f>'[17]st-detail'!E$39</f>
        <v>1198.13627082</v>
      </c>
      <c r="F42" s="8">
        <f>'[17]st-detail'!F$39</f>
        <v>1156.27876183</v>
      </c>
      <c r="G42" s="8">
        <f>'[17]st-detail'!G$39</f>
        <v>1510.49156984</v>
      </c>
      <c r="H42" s="8">
        <f>'[17]st-detail'!H$39</f>
        <v>1274.3652091099998</v>
      </c>
      <c r="I42" s="8">
        <f>'[17]st-detail'!I$39</f>
        <v>1104.75676894</v>
      </c>
      <c r="J42" s="8">
        <f>'[17]st-detail'!J$39</f>
        <v>1147.67188204</v>
      </c>
      <c r="K42" s="8">
        <f>'[17]st-detail'!K$39</f>
        <v>1187.0580813499998</v>
      </c>
      <c r="L42" s="8">
        <f>'[17]st-detail'!L$39</f>
        <v>1160.29545762</v>
      </c>
      <c r="M42" s="8">
        <f>'[17]st-detail'!M$39</f>
        <v>1192.3134344500002</v>
      </c>
      <c r="N42" s="22">
        <f t="shared" si="23"/>
        <v>14501.05160558</v>
      </c>
      <c r="O42" s="58"/>
      <c r="P42" s="58"/>
      <c r="Q42" s="58"/>
      <c r="R42" s="58"/>
      <c r="S42" s="58"/>
      <c r="T42" s="58"/>
      <c r="U42" s="58"/>
    </row>
    <row r="43" spans="1:21" s="68" customFormat="1" ht="23.25">
      <c r="A43" s="19">
        <v>2555</v>
      </c>
      <c r="B43" s="8">
        <f>'[18]st-detail'!B$39</f>
        <v>920.8435641</v>
      </c>
      <c r="C43" s="8">
        <f>'[18]st-detail'!C$39</f>
        <v>1701.6329436400001</v>
      </c>
      <c r="D43" s="8">
        <f>'[18]st-detail'!D$39</f>
        <v>1516.1352445</v>
      </c>
      <c r="E43" s="8">
        <f>'[18]st-detail'!E$39</f>
        <v>1159.39784071</v>
      </c>
      <c r="F43" s="8">
        <f>'[18]st-detail'!F$39</f>
        <v>1139.81733299</v>
      </c>
      <c r="G43" s="8">
        <f>'[18]st-detail'!G$39</f>
        <v>1563.94566902</v>
      </c>
      <c r="H43" s="8">
        <f>'[18]st-detail'!H$39</f>
        <v>1531.39157024</v>
      </c>
      <c r="I43" s="8">
        <f>'[18]st-detail'!I$39</f>
        <v>1534.5619233</v>
      </c>
      <c r="J43" s="8">
        <f>'[18]st-detail'!J$39</f>
        <v>1379.77218678</v>
      </c>
      <c r="K43" s="8">
        <f>'[18]st-detail'!K$39</f>
        <v>1190.6817952000001</v>
      </c>
      <c r="L43" s="8">
        <f>'[18]st-detail'!L$39</f>
        <v>1331.1840081300002</v>
      </c>
      <c r="M43" s="8">
        <f>'[18]st-detail'!M$39</f>
        <v>1178.30254769</v>
      </c>
      <c r="N43" s="22">
        <f t="shared" si="23"/>
        <v>16147.666626299999</v>
      </c>
      <c r="O43" s="58"/>
      <c r="P43" s="58"/>
      <c r="Q43" s="58"/>
      <c r="R43" s="58"/>
      <c r="S43" s="58"/>
      <c r="T43" s="58"/>
      <c r="U43" s="58"/>
    </row>
    <row r="44" spans="1:21" s="68" customFormat="1" ht="23.25">
      <c r="A44" s="20">
        <v>2556</v>
      </c>
      <c r="B44" s="9">
        <f>'[19]st-detail'!B$39</f>
        <v>1319.6437230699999</v>
      </c>
      <c r="C44" s="9">
        <f>'[19]st-detail'!C$39</f>
        <v>1601.53135401</v>
      </c>
      <c r="D44" s="9">
        <f>'[19]st-detail'!D$39</f>
        <v>1548.5013488299999</v>
      </c>
      <c r="E44" s="9">
        <f>'[19]st-detail'!E$39</f>
        <v>1563.11711111</v>
      </c>
      <c r="F44" s="9">
        <f>'[19]st-detail'!F$39</f>
        <v>1420.37941933</v>
      </c>
      <c r="G44" s="9">
        <f>'[19]st-detail'!G$39</f>
        <v>1811.5811962</v>
      </c>
      <c r="H44" s="9">
        <f>'[19]st-detail'!H$39</f>
        <v>1850.3317418800002</v>
      </c>
      <c r="I44" s="9">
        <f>'[19]st-detail'!I$39</f>
        <v>1606.08944827</v>
      </c>
      <c r="J44" s="9">
        <f>'[19]st-detail'!J$39</f>
        <v>1442.14350987</v>
      </c>
      <c r="K44" s="9">
        <f>'[19]st-detail'!K$39</f>
        <v>1121.33156069</v>
      </c>
      <c r="L44" s="9">
        <f>'[19]st-detail'!L$39</f>
        <v>0</v>
      </c>
      <c r="M44" s="9">
        <f>'[19]st-detail'!M$39</f>
        <v>0</v>
      </c>
      <c r="N44" s="23">
        <f t="shared" si="23"/>
        <v>15284.65041326</v>
      </c>
      <c r="O44" s="58"/>
      <c r="P44" s="58"/>
      <c r="Q44" s="58"/>
      <c r="R44" s="58"/>
      <c r="S44" s="58"/>
      <c r="T44" s="58"/>
      <c r="U44" s="58"/>
    </row>
    <row r="45" spans="2:14" ht="23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1"/>
    </row>
    <row r="46" spans="1:14" ht="23.25">
      <c r="A46" s="2" t="s">
        <v>93</v>
      </c>
      <c r="B46" s="11"/>
      <c r="C46" s="11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</row>
    <row r="47" spans="1:14" ht="23.25">
      <c r="A47" s="14">
        <v>2538</v>
      </c>
      <c r="B47" s="6">
        <f>'[1]st-detail'!B54</f>
        <v>1.35</v>
      </c>
      <c r="C47" s="6">
        <f>'[1]st-detail'!C54</f>
        <v>1.66</v>
      </c>
      <c r="D47" s="6">
        <f>'[1]st-detail'!D54</f>
        <v>0.74</v>
      </c>
      <c r="E47" s="6">
        <f>'[1]st-detail'!E54</f>
        <v>0.5</v>
      </c>
      <c r="F47" s="6">
        <f>'[1]st-detail'!F54</f>
        <v>0.3</v>
      </c>
      <c r="G47" s="6">
        <f>'[1]st-detail'!G54</f>
        <v>0.89</v>
      </c>
      <c r="H47" s="6">
        <f>'[1]st-detail'!H54</f>
        <v>1.04</v>
      </c>
      <c r="I47" s="6">
        <f>'[1]st-detail'!I54</f>
        <v>0.84</v>
      </c>
      <c r="J47" s="6">
        <f>'[1]st-detail'!J54</f>
        <v>0.32</v>
      </c>
      <c r="K47" s="6">
        <f>'[1]st-detail'!K54</f>
        <v>0.89</v>
      </c>
      <c r="L47" s="6">
        <f>'[1]st-detail'!L54</f>
        <v>0.72</v>
      </c>
      <c r="M47" s="6">
        <f>'[1]st-detail'!M54</f>
        <v>1.2</v>
      </c>
      <c r="N47" s="21">
        <f aca="true" t="shared" si="24" ref="N47:N54">SUM(B47:M47)</f>
        <v>10.45</v>
      </c>
    </row>
    <row r="48" spans="1:14" ht="23.25">
      <c r="A48" s="19">
        <v>2539</v>
      </c>
      <c r="B48" s="8">
        <f>'[2]st-detail'!B54</f>
        <v>2.66</v>
      </c>
      <c r="C48" s="8">
        <f>'[2]st-detail'!C54</f>
        <v>1.37</v>
      </c>
      <c r="D48" s="8">
        <f>'[2]st-detail'!D54</f>
        <v>1.02</v>
      </c>
      <c r="E48" s="8">
        <f>'[2]st-detail'!E54</f>
        <v>0.93</v>
      </c>
      <c r="F48" s="8">
        <f>'[2]st-detail'!F54</f>
        <v>1.12</v>
      </c>
      <c r="G48" s="8">
        <f>'[2]st-detail'!G54</f>
        <v>2.28</v>
      </c>
      <c r="H48" s="8">
        <f>'[2]st-detail'!H54</f>
        <v>1.38</v>
      </c>
      <c r="I48" s="8">
        <f>'[2]st-detail'!I54</f>
        <v>0.94</v>
      </c>
      <c r="J48" s="8">
        <f>'[2]st-detail'!J54</f>
        <v>0.62</v>
      </c>
      <c r="K48" s="8">
        <f>'[2]st-detail'!K54</f>
        <v>0.46</v>
      </c>
      <c r="L48" s="8">
        <f>'[2]st-detail'!L54</f>
        <v>0.61</v>
      </c>
      <c r="M48" s="8">
        <f>'[2]st-detail'!M54</f>
        <v>0.78</v>
      </c>
      <c r="N48" s="22">
        <f t="shared" si="24"/>
        <v>14.17</v>
      </c>
    </row>
    <row r="49" spans="1:14" ht="23.25">
      <c r="A49" s="19">
        <v>2540</v>
      </c>
      <c r="B49" s="8">
        <f>'[3]st-detail'!B58</f>
        <v>1.81</v>
      </c>
      <c r="C49" s="8">
        <f>'[3]st-detail'!C58</f>
        <v>1.69</v>
      </c>
      <c r="D49" s="8">
        <f>'[3]st-detail'!D58</f>
        <v>0.74</v>
      </c>
      <c r="E49" s="8">
        <f>'[3]st-detail'!E58</f>
        <v>1.683</v>
      </c>
      <c r="F49" s="8">
        <f>'[3]st-detail'!F58</f>
        <v>0.948</v>
      </c>
      <c r="G49" s="8">
        <f>'[3]st-detail'!G58</f>
        <v>1.383</v>
      </c>
      <c r="H49" s="8">
        <f>'[3]st-detail'!H58</f>
        <v>1.648</v>
      </c>
      <c r="I49" s="8">
        <f>'[3]st-detail'!I58</f>
        <v>0.63</v>
      </c>
      <c r="J49" s="8">
        <f>'[3]st-detail'!J58</f>
        <v>0.646</v>
      </c>
      <c r="K49" s="8">
        <f>'[3]st-detail'!K58</f>
        <v>0.54</v>
      </c>
      <c r="L49" s="8">
        <f>'[3]st-detail'!L58</f>
        <v>0.44</v>
      </c>
      <c r="M49" s="8">
        <f>'[3]st-detail'!M58</f>
        <v>0.31</v>
      </c>
      <c r="N49" s="22">
        <f t="shared" si="24"/>
        <v>12.468000000000004</v>
      </c>
    </row>
    <row r="50" spans="1:14" ht="23.25">
      <c r="A50" s="19">
        <v>2541</v>
      </c>
      <c r="B50" s="8">
        <f>'[4]st-detail'!B57</f>
        <v>1.04</v>
      </c>
      <c r="C50" s="8">
        <f>'[4]st-detail'!C57</f>
        <v>0.34</v>
      </c>
      <c r="D50" s="8">
        <f>'[4]st-detail'!D57</f>
        <v>0.05</v>
      </c>
      <c r="E50" s="8">
        <f>'[4]st-detail'!E57</f>
        <v>0.34</v>
      </c>
      <c r="F50" s="8">
        <f>'[4]st-detail'!F57</f>
        <v>0.38</v>
      </c>
      <c r="G50" s="8">
        <f>'[4]st-detail'!G57</f>
        <v>0.66</v>
      </c>
      <c r="H50" s="8">
        <f>'[4]st-detail'!H57</f>
        <v>1.08</v>
      </c>
      <c r="I50" s="8">
        <f>'[4]st-detail'!I57</f>
        <v>0.49</v>
      </c>
      <c r="J50" s="8">
        <f>'[4]st-detail'!J57</f>
        <v>0.34</v>
      </c>
      <c r="K50" s="8">
        <f>'[4]st-detail'!K57</f>
        <v>0.61</v>
      </c>
      <c r="L50" s="8">
        <f>'[4]st-detail'!L57</f>
        <v>1.02</v>
      </c>
      <c r="M50" s="8">
        <f>'[4]st-detail'!M57</f>
        <v>1.17</v>
      </c>
      <c r="N50" s="22">
        <f t="shared" si="24"/>
        <v>7.520000000000001</v>
      </c>
    </row>
    <row r="51" spans="1:14" ht="23.25">
      <c r="A51" s="19">
        <v>2542</v>
      </c>
      <c r="B51" s="8">
        <f>'[5]st-detail'!B59</f>
        <v>0.75</v>
      </c>
      <c r="C51" s="8">
        <f>'[5]st-detail'!C59</f>
        <v>0.43</v>
      </c>
      <c r="D51" s="8">
        <f>'[5]st-detail'!D59</f>
        <v>0.42</v>
      </c>
      <c r="E51" s="8">
        <f>'[5]st-detail'!E59</f>
        <v>0.75</v>
      </c>
      <c r="F51" s="8">
        <f>'[5]st-detail'!F59</f>
        <v>0.68</v>
      </c>
      <c r="G51" s="8">
        <f>'[5]st-detail'!G59</f>
        <v>1.5</v>
      </c>
      <c r="H51" s="8">
        <f>'[5]st-detail'!H59</f>
        <v>0.78</v>
      </c>
      <c r="I51" s="8">
        <f>'[5]st-detail'!I59</f>
        <v>1.02</v>
      </c>
      <c r="J51" s="8">
        <f>'[5]st-detail'!J59</f>
        <v>0.83</v>
      </c>
      <c r="K51" s="8">
        <f>'[5]st-detail'!K59</f>
        <v>0.6</v>
      </c>
      <c r="L51" s="8">
        <f>'[5]st-detail'!L59</f>
        <v>0.22</v>
      </c>
      <c r="M51" s="8">
        <f>'[5]st-detail'!M59</f>
        <v>0.56</v>
      </c>
      <c r="N51" s="22">
        <f t="shared" si="24"/>
        <v>8.54</v>
      </c>
    </row>
    <row r="52" spans="1:14" ht="23.25">
      <c r="A52" s="19">
        <v>2543</v>
      </c>
      <c r="B52" s="8">
        <f>'[6]st-detail'!B59</f>
        <v>0.51</v>
      </c>
      <c r="C52" s="8">
        <f>'[6]st-detail'!C59</f>
        <v>0.76</v>
      </c>
      <c r="D52" s="8">
        <f>'[6]st-detail'!D59</f>
        <v>0.66</v>
      </c>
      <c r="E52" s="8">
        <f>'[6]st-detail'!E59</f>
        <v>0.78</v>
      </c>
      <c r="F52" s="8">
        <f>'[6]st-detail'!F59</f>
        <v>0.49</v>
      </c>
      <c r="G52" s="8">
        <f>'[6]st-detail'!G59</f>
        <v>0.6</v>
      </c>
      <c r="H52" s="8">
        <f>'[6]st-detail'!H59</f>
        <v>0.26</v>
      </c>
      <c r="I52" s="8">
        <f>'[6]st-detail'!I59</f>
        <v>0.62</v>
      </c>
      <c r="J52" s="8">
        <f>'[6]st-detail'!J59</f>
        <v>0.54</v>
      </c>
      <c r="K52" s="8">
        <f>'[6]st-detail'!K59</f>
        <v>0.36</v>
      </c>
      <c r="L52" s="8">
        <f>'[6]st-detail'!L59</f>
        <v>0.62</v>
      </c>
      <c r="M52" s="8">
        <f>'[6]st-detail'!M59</f>
        <v>0.1</v>
      </c>
      <c r="N52" s="22">
        <f t="shared" si="24"/>
        <v>6.300000000000001</v>
      </c>
    </row>
    <row r="53" spans="1:14" ht="23.25">
      <c r="A53" s="19">
        <v>2544</v>
      </c>
      <c r="B53" s="8">
        <f>'[8]st-detail'!B58</f>
        <v>0.64</v>
      </c>
      <c r="C53" s="8">
        <f>'[8]st-detail'!C58</f>
        <v>1.63</v>
      </c>
      <c r="D53" s="8">
        <f>'[8]st-detail'!D58</f>
        <v>0.45</v>
      </c>
      <c r="E53" s="8">
        <f>'[8]st-detail'!E58</f>
        <v>1.11</v>
      </c>
      <c r="F53" s="8">
        <f>'[8]st-detail'!F58</f>
        <v>0.64</v>
      </c>
      <c r="G53" s="8">
        <f>'[8]st-detail'!G58</f>
        <v>1.29</v>
      </c>
      <c r="H53" s="8">
        <f>'[8]st-detail'!H58</f>
        <v>1.16</v>
      </c>
      <c r="I53" s="8">
        <f>'[8]st-detail'!I58</f>
        <v>0.32</v>
      </c>
      <c r="J53" s="8">
        <f>'[8]st-detail'!J58</f>
        <v>0.64</v>
      </c>
      <c r="K53" s="8">
        <f>'[8]st-detail'!K58</f>
        <v>0.63</v>
      </c>
      <c r="L53" s="8">
        <f>'[8]st-detail'!L58</f>
        <v>0.3</v>
      </c>
      <c r="M53" s="8">
        <f>'[8]st-detail'!M58</f>
        <v>1.1</v>
      </c>
      <c r="N53" s="22">
        <f t="shared" si="24"/>
        <v>9.91</v>
      </c>
    </row>
    <row r="54" spans="1:14" ht="23.25">
      <c r="A54" s="19">
        <v>2545</v>
      </c>
      <c r="B54" s="8">
        <f>'[7]st-detail'!B$60</f>
        <v>0.91</v>
      </c>
      <c r="C54" s="8">
        <f>'[7]st-detail'!C60</f>
        <v>1.47</v>
      </c>
      <c r="D54" s="8">
        <f>'[7]st-detail'!D60</f>
        <v>1.59</v>
      </c>
      <c r="E54" s="8">
        <f>'[7]st-detail'!E60</f>
        <v>0.94</v>
      </c>
      <c r="F54" s="8">
        <f>'[7]st-detail'!F60</f>
        <v>0.68</v>
      </c>
      <c r="G54" s="8">
        <f>'[7]st-detail'!G60</f>
        <v>1.11</v>
      </c>
      <c r="H54" s="8">
        <f>'[7]st-detail'!H60</f>
        <v>0.55</v>
      </c>
      <c r="I54" s="8">
        <f>'[7]st-detail'!I60</f>
        <v>1.07</v>
      </c>
      <c r="J54" s="8">
        <f>'[7]st-detail'!J60</f>
        <v>0.24</v>
      </c>
      <c r="K54" s="8">
        <f>'[7]st-detail'!K60</f>
        <v>0.81</v>
      </c>
      <c r="L54" s="8">
        <f>'[7]st-detail'!L60</f>
        <v>3.79</v>
      </c>
      <c r="M54" s="8">
        <f>'[7]st-detail'!M60</f>
        <v>0.53</v>
      </c>
      <c r="N54" s="22">
        <f t="shared" si="24"/>
        <v>13.69</v>
      </c>
    </row>
    <row r="55" spans="1:14" ht="23.25">
      <c r="A55" s="19">
        <v>2546</v>
      </c>
      <c r="B55" s="8">
        <f>'[10]st-detail'!B$66</f>
        <v>1.700696</v>
      </c>
      <c r="C55" s="8">
        <f>'[10]st-detail'!C$66</f>
        <v>1.053261</v>
      </c>
      <c r="D55" s="8">
        <f>'[10]st-detail'!D$66</f>
        <v>1.522187</v>
      </c>
      <c r="E55" s="8">
        <f>'[10]st-detail'!E$66</f>
        <v>1.112251</v>
      </c>
      <c r="F55" s="8">
        <f>'[10]st-detail'!F$66</f>
        <v>0.870044</v>
      </c>
      <c r="G55" s="8">
        <f>'[10]st-detail'!G$66</f>
        <v>1.113768</v>
      </c>
      <c r="H55" s="8">
        <f>'[10]st-detail'!H$66</f>
        <v>0.772376</v>
      </c>
      <c r="I55" s="8">
        <f>'[10]st-detail'!I$66</f>
        <v>0.351518</v>
      </c>
      <c r="J55" s="8">
        <f>'[10]st-detail'!J$66</f>
        <v>0.373791</v>
      </c>
      <c r="K55" s="8">
        <f>'[10]st-detail'!K$66</f>
        <v>1.125252</v>
      </c>
      <c r="L55" s="8">
        <f>'[10]st-detail'!L$66</f>
        <v>0.868035</v>
      </c>
      <c r="M55" s="8">
        <f>'[10]st-detail'!M$66</f>
        <v>0.50426</v>
      </c>
      <c r="N55" s="22">
        <f aca="true" t="shared" si="25" ref="N55:N60">SUM(B55:M55)</f>
        <v>11.367439000000001</v>
      </c>
    </row>
    <row r="56" spans="1:14" ht="23.25">
      <c r="A56" s="19">
        <v>2547</v>
      </c>
      <c r="B56" s="8">
        <f>'[9]st-detail'!B$66</f>
        <v>0.840172</v>
      </c>
      <c r="C56" s="8">
        <f>'[9]st-detail'!C$66</f>
        <v>0.67501</v>
      </c>
      <c r="D56" s="8">
        <f>'[9]st-detail'!D$66</f>
        <v>2.167235</v>
      </c>
      <c r="E56" s="8">
        <f>'[9]st-detail'!E$66</f>
        <v>0.485975</v>
      </c>
      <c r="F56" s="8">
        <f>'[9]st-detail'!F$66</f>
        <v>0.611531</v>
      </c>
      <c r="G56" s="8">
        <f>'[9]st-detail'!G$66</f>
        <v>1.207951</v>
      </c>
      <c r="H56" s="8">
        <f>'[9]st-detail'!H$66</f>
        <v>0.979958</v>
      </c>
      <c r="I56" s="8">
        <f>'[9]st-detail'!I$66</f>
        <v>1.227848</v>
      </c>
      <c r="J56" s="8">
        <f>'[9]st-detail'!J$66</f>
        <v>0.749822</v>
      </c>
      <c r="K56" s="8">
        <f>'[9]st-detail'!K$66</f>
        <v>1.084111</v>
      </c>
      <c r="L56" s="8">
        <f>'[9]st-detail'!L$66</f>
        <v>0.672424</v>
      </c>
      <c r="M56" s="8">
        <f>'[9]st-detail'!M$66</f>
        <v>0.927783</v>
      </c>
      <c r="N56" s="22">
        <f t="shared" si="25"/>
        <v>11.629819999999999</v>
      </c>
    </row>
    <row r="57" spans="1:14" ht="23.25">
      <c r="A57" s="19">
        <v>2548</v>
      </c>
      <c r="B57" s="8">
        <f>'[11]st-detail'!B$66</f>
        <v>1.16967276</v>
      </c>
      <c r="C57" s="8">
        <f>'[11]st-detail'!C$66</f>
        <v>1.499726</v>
      </c>
      <c r="D57" s="8">
        <f>'[11]st-detail'!D$66</f>
        <v>0.824812</v>
      </c>
      <c r="E57" s="8">
        <f>'[11]st-detail'!E$66</f>
        <v>0.55694</v>
      </c>
      <c r="F57" s="8">
        <f>'[11]st-detail'!F$66</f>
        <v>1.366174</v>
      </c>
      <c r="G57" s="8">
        <f>'[11]st-detail'!G$66</f>
        <v>1.204498</v>
      </c>
      <c r="H57" s="8">
        <f>'[11]st-detail'!H$66</f>
        <v>0.756054</v>
      </c>
      <c r="I57" s="8">
        <f>'[11]st-detail'!I$66</f>
        <v>0.563486</v>
      </c>
      <c r="J57" s="8">
        <f>'[11]st-detail'!J$66</f>
        <v>1.322435</v>
      </c>
      <c r="K57" s="8">
        <f>'[11]st-detail'!K$66</f>
        <v>1.258885</v>
      </c>
      <c r="L57" s="8">
        <f>'[11]st-detail'!L$66</f>
        <v>1.12997</v>
      </c>
      <c r="M57" s="8">
        <f>'[11]st-detail'!M$66</f>
        <v>0.621879</v>
      </c>
      <c r="N57" s="22">
        <f t="shared" si="25"/>
        <v>12.27453176</v>
      </c>
    </row>
    <row r="58" spans="1:14" ht="23.25">
      <c r="A58" s="19">
        <v>2549</v>
      </c>
      <c r="B58" s="8">
        <f>'[12]st-detail'!B$66</f>
        <v>2.269002</v>
      </c>
      <c r="C58" s="8">
        <f>'[12]st-detail'!C$66</f>
        <v>2.374915</v>
      </c>
      <c r="D58" s="8">
        <f>'[12]st-detail'!D$66</f>
        <v>1.586308</v>
      </c>
      <c r="E58" s="8">
        <f>'[12]st-detail'!E$66</f>
        <v>1.555786</v>
      </c>
      <c r="F58" s="8">
        <f>'[12]st-detail'!F$66</f>
        <v>0.803003</v>
      </c>
      <c r="G58" s="8">
        <f>'[12]st-detail'!G$66</f>
        <v>1.769512</v>
      </c>
      <c r="H58" s="8">
        <f>'[12]st-detail'!H$66</f>
        <v>1.660961</v>
      </c>
      <c r="I58" s="8">
        <f>'[12]st-detail'!I$66</f>
        <v>1.029369</v>
      </c>
      <c r="J58" s="8">
        <f>'[12]st-detail'!J$66</f>
        <v>0.575893</v>
      </c>
      <c r="K58" s="8">
        <f>'[12]st-detail'!K$66</f>
        <v>0.968674</v>
      </c>
      <c r="L58" s="8">
        <f>'[12]st-detail'!L$66</f>
        <v>2.08591182</v>
      </c>
      <c r="M58" s="8">
        <f>'[12]st-detail'!M$66</f>
        <v>2.729118</v>
      </c>
      <c r="N58" s="22">
        <f t="shared" si="25"/>
        <v>19.40845282</v>
      </c>
    </row>
    <row r="59" spans="1:14" ht="23.25">
      <c r="A59" s="19">
        <v>2550</v>
      </c>
      <c r="B59" s="8">
        <f>'[13]st-detail'!B$66</f>
        <v>2.857064</v>
      </c>
      <c r="C59" s="8">
        <f>'[13]st-detail'!C$66</f>
        <v>3.356509</v>
      </c>
      <c r="D59" s="8">
        <f>'[13]st-detail'!D$66</f>
        <v>0.58953</v>
      </c>
      <c r="E59" s="8">
        <f>'[13]st-detail'!E$66</f>
        <v>2.108359</v>
      </c>
      <c r="F59" s="8">
        <f>'[13]st-detail'!F$66</f>
        <v>0.703104</v>
      </c>
      <c r="G59" s="8">
        <f>'[13]st-detail'!G$66</f>
        <v>1.573508</v>
      </c>
      <c r="H59" s="8">
        <f>'[13]st-detail'!H$66</f>
        <v>1.508143</v>
      </c>
      <c r="I59" s="8">
        <f>'[13]st-detail'!I$66</f>
        <v>2.487366</v>
      </c>
      <c r="J59" s="8">
        <f>'[13]st-detail'!J$66</f>
        <v>1.32122</v>
      </c>
      <c r="K59" s="8">
        <f>'[13]st-detail'!K$66</f>
        <v>1.086358</v>
      </c>
      <c r="L59" s="8">
        <f>'[13]st-detail'!L$66</f>
        <v>2.279071</v>
      </c>
      <c r="M59" s="8">
        <f>'[13]st-detail'!M$66</f>
        <v>2.501651</v>
      </c>
      <c r="N59" s="22">
        <f t="shared" si="25"/>
        <v>22.371883</v>
      </c>
    </row>
    <row r="60" spans="1:14" ht="23.25">
      <c r="A60" s="19">
        <v>2551</v>
      </c>
      <c r="B60" s="8">
        <f>'[14]st-detail'!B$66</f>
        <v>2.37678</v>
      </c>
      <c r="C60" s="8">
        <f>'[14]st-detail'!C$66</f>
        <v>1.87814</v>
      </c>
      <c r="D60" s="8">
        <f>'[14]st-detail'!D$66</f>
        <v>1.691548</v>
      </c>
      <c r="E60" s="8">
        <f>'[14]st-detail'!E$66</f>
        <v>0.737857</v>
      </c>
      <c r="F60" s="8">
        <f>'[14]st-detail'!F$66</f>
        <v>0.87696</v>
      </c>
      <c r="G60" s="8">
        <f>'[14]st-detail'!G$66</f>
        <v>1.476289</v>
      </c>
      <c r="H60" s="8">
        <f>'[14]st-detail'!H$66</f>
        <v>1.398704</v>
      </c>
      <c r="I60" s="8">
        <f>'[14]st-detail'!I$66</f>
        <v>0.989726</v>
      </c>
      <c r="J60" s="8">
        <f>'[14]st-detail'!J$66</f>
        <v>1.444041</v>
      </c>
      <c r="K60" s="8">
        <f>'[14]st-detail'!K$66</f>
        <v>1.281493</v>
      </c>
      <c r="L60" s="8">
        <f>'[14]st-detail'!L$66</f>
        <v>1.429705</v>
      </c>
      <c r="M60" s="8">
        <f>'[14]st-detail'!M$66</f>
        <v>2.525781</v>
      </c>
      <c r="N60" s="22">
        <f t="shared" si="25"/>
        <v>18.107024</v>
      </c>
    </row>
    <row r="61" spans="1:21" ht="23.25">
      <c r="A61" s="19">
        <v>2552</v>
      </c>
      <c r="B61" s="8">
        <f>'[15]st-detail'!B$66</f>
        <v>2.575516</v>
      </c>
      <c r="C61" s="8">
        <f>'[15]st-detail'!C$66</f>
        <v>1.534837</v>
      </c>
      <c r="D61" s="8">
        <f>'[15]st-detail'!D$66</f>
        <v>1.890976</v>
      </c>
      <c r="E61" s="8">
        <f>'[15]st-detail'!E$66</f>
        <v>0.979267</v>
      </c>
      <c r="F61" s="8">
        <f>'[15]st-detail'!F$66</f>
        <v>1.526514</v>
      </c>
      <c r="G61" s="8">
        <f>'[15]st-detail'!G$66</f>
        <v>1.917228</v>
      </c>
      <c r="H61" s="8">
        <f>'[15]st-detail'!H$66</f>
        <v>0.911415</v>
      </c>
      <c r="I61" s="8">
        <f>'[15]st-detail'!I$66</f>
        <v>1.756152</v>
      </c>
      <c r="J61" s="8">
        <f>'[15]st-detail'!J$66</f>
        <v>1.36608</v>
      </c>
      <c r="K61" s="8">
        <f>'[15]st-detail'!K$66</f>
        <v>1.542324</v>
      </c>
      <c r="L61" s="8">
        <f>'[15]st-detail'!L$66</f>
        <v>0.755932</v>
      </c>
      <c r="M61" s="8">
        <f>'[15]st-detail'!M$66</f>
        <v>1.895357</v>
      </c>
      <c r="N61" s="22">
        <f>SUM(B61:M61)</f>
        <v>18.651598000000003</v>
      </c>
      <c r="O61" s="26"/>
      <c r="P61" s="26"/>
      <c r="Q61" s="26"/>
      <c r="R61" s="26"/>
      <c r="S61" s="26"/>
      <c r="T61" s="26"/>
      <c r="U61" s="26"/>
    </row>
    <row r="62" spans="1:21" s="68" customFormat="1" ht="23.25">
      <c r="A62" s="19">
        <v>2553</v>
      </c>
      <c r="B62" s="8">
        <f>'[16]st-detail'!B$66</f>
        <v>2.089036</v>
      </c>
      <c r="C62" s="8">
        <f>'[16]st-detail'!C$66</f>
        <v>1.624907</v>
      </c>
      <c r="D62" s="8">
        <f>'[16]st-detail'!D$66</f>
        <v>1.825203</v>
      </c>
      <c r="E62" s="8">
        <f>'[16]st-detail'!E$66</f>
        <v>0.951744</v>
      </c>
      <c r="F62" s="8">
        <f>'[16]st-detail'!F$66</f>
        <v>1.143618</v>
      </c>
      <c r="G62" s="8">
        <f>'[16]st-detail'!G$66</f>
        <v>1.1798</v>
      </c>
      <c r="H62" s="8">
        <f>'[16]st-detail'!H$66</f>
        <v>0.454078</v>
      </c>
      <c r="I62" s="8">
        <f>'[16]st-detail'!I$66</f>
        <v>1.783036</v>
      </c>
      <c r="J62" s="8">
        <f>'[16]st-detail'!J$66</f>
        <v>1.591532</v>
      </c>
      <c r="K62" s="8">
        <f>'[16]st-detail'!K$66</f>
        <v>0.818251</v>
      </c>
      <c r="L62" s="8">
        <f>'[16]st-detail'!L$66</f>
        <v>2.592117</v>
      </c>
      <c r="M62" s="8">
        <f>'[16]st-detail'!M$66</f>
        <v>2.228434</v>
      </c>
      <c r="N62" s="22">
        <f>SUM(B62:M62)</f>
        <v>18.281756</v>
      </c>
      <c r="O62" s="58"/>
      <c r="P62" s="58"/>
      <c r="Q62" s="58"/>
      <c r="R62" s="58"/>
      <c r="S62" s="58"/>
      <c r="T62" s="58"/>
      <c r="U62" s="58"/>
    </row>
    <row r="63" spans="1:21" s="68" customFormat="1" ht="23.25">
      <c r="A63" s="19">
        <v>2554</v>
      </c>
      <c r="B63" s="8">
        <f>'[17]st-detail'!B$66</f>
        <v>0.987511</v>
      </c>
      <c r="C63" s="8">
        <f>'[17]st-detail'!C$66</f>
        <v>2.011674</v>
      </c>
      <c r="D63" s="8">
        <f>'[17]st-detail'!D$66</f>
        <v>1.936826</v>
      </c>
      <c r="E63" s="8">
        <f>'[17]st-detail'!E$66</f>
        <v>1.311424</v>
      </c>
      <c r="F63" s="8">
        <f>'[17]st-detail'!F$66</f>
        <v>2.030586</v>
      </c>
      <c r="G63" s="8">
        <f>'[17]st-detail'!G$66</f>
        <v>2.126622</v>
      </c>
      <c r="H63" s="8">
        <f>'[17]st-detail'!H$66</f>
        <v>2.406744</v>
      </c>
      <c r="I63" s="8">
        <f>'[17]st-detail'!I$66</f>
        <v>1.822431</v>
      </c>
      <c r="J63" s="8">
        <f>'[17]st-detail'!J$66</f>
        <v>2.41734</v>
      </c>
      <c r="K63" s="8">
        <f>'[17]st-detail'!K$66</f>
        <v>1.514537</v>
      </c>
      <c r="L63" s="8">
        <f>'[17]st-detail'!L$66</f>
        <v>2.367494</v>
      </c>
      <c r="M63" s="8">
        <f>'[17]st-detail'!M$66</f>
        <v>4.001334</v>
      </c>
      <c r="N63" s="22">
        <f>SUM(B63:M63)</f>
        <v>24.934523000000002</v>
      </c>
      <c r="O63" s="58"/>
      <c r="P63" s="58"/>
      <c r="Q63" s="58"/>
      <c r="R63" s="58"/>
      <c r="S63" s="58"/>
      <c r="T63" s="58"/>
      <c r="U63" s="58"/>
    </row>
    <row r="64" spans="1:21" s="68" customFormat="1" ht="23.25">
      <c r="A64" s="19">
        <v>2555</v>
      </c>
      <c r="B64" s="8">
        <f>'[18]st-detail'!B$66</f>
        <v>2.528219</v>
      </c>
      <c r="C64" s="8">
        <f>'[18]st-detail'!C$66</f>
        <v>3.260222</v>
      </c>
      <c r="D64" s="8">
        <f>'[18]st-detail'!D$66</f>
        <v>3.642671</v>
      </c>
      <c r="E64" s="8">
        <f>'[18]st-detail'!E$66</f>
        <v>2.63685</v>
      </c>
      <c r="F64" s="8">
        <f>'[18]st-detail'!F$66</f>
        <v>1.847024</v>
      </c>
      <c r="G64" s="8">
        <f>'[18]st-detail'!G$66</f>
        <v>5.153906</v>
      </c>
      <c r="H64" s="8">
        <f>'[18]st-detail'!H$66</f>
        <v>9.023683</v>
      </c>
      <c r="I64" s="8">
        <f>'[18]st-detail'!I$66</f>
        <v>8.536973</v>
      </c>
      <c r="J64" s="8">
        <f>'[18]st-detail'!J$66</f>
        <v>11.641516</v>
      </c>
      <c r="K64" s="8">
        <f>'[18]st-detail'!K$66</f>
        <v>4.490387</v>
      </c>
      <c r="L64" s="8">
        <f>'[18]st-detail'!L$66</f>
        <v>3.029699</v>
      </c>
      <c r="M64" s="8">
        <f>'[18]st-detail'!M$66</f>
        <v>4.634616</v>
      </c>
      <c r="N64" s="22">
        <f>SUM(B64:M64)</f>
        <v>60.425765999999996</v>
      </c>
      <c r="O64" s="58"/>
      <c r="P64" s="58"/>
      <c r="Q64" s="58"/>
      <c r="R64" s="58"/>
      <c r="S64" s="58"/>
      <c r="T64" s="58"/>
      <c r="U64" s="58"/>
    </row>
    <row r="65" spans="1:21" s="68" customFormat="1" ht="23.25">
      <c r="A65" s="20">
        <v>2556</v>
      </c>
      <c r="B65" s="9">
        <f>'[19]st-detail'!B$66</f>
        <v>5.146714</v>
      </c>
      <c r="C65" s="9">
        <f>'[19]st-detail'!C$66</f>
        <v>5.493959</v>
      </c>
      <c r="D65" s="9">
        <f>'[19]st-detail'!D$66</f>
        <v>5.314683</v>
      </c>
      <c r="E65" s="9">
        <f>'[19]st-detail'!E$66</f>
        <v>4.883217</v>
      </c>
      <c r="F65" s="9">
        <f>'[19]st-detail'!F$66</f>
        <v>3.424392</v>
      </c>
      <c r="G65" s="9">
        <f>'[19]st-detail'!G$66</f>
        <v>4.741418</v>
      </c>
      <c r="H65" s="9">
        <f>'[19]st-detail'!H$66</f>
        <v>3.333178</v>
      </c>
      <c r="I65" s="9">
        <f>'[19]st-detail'!I$66</f>
        <v>4.554531</v>
      </c>
      <c r="J65" s="9">
        <f>'[19]st-detail'!J$66</f>
        <v>3.8861</v>
      </c>
      <c r="K65" s="9">
        <f>'[19]st-detail'!K$66</f>
        <v>4.431373</v>
      </c>
      <c r="L65" s="9">
        <f>'[19]st-detail'!L$66</f>
        <v>0</v>
      </c>
      <c r="M65" s="9">
        <f>'[19]st-detail'!M$66</f>
        <v>0</v>
      </c>
      <c r="N65" s="23">
        <f>SUM(B65:M65)</f>
        <v>45.20956499999999</v>
      </c>
      <c r="O65" s="58"/>
      <c r="P65" s="58"/>
      <c r="Q65" s="58"/>
      <c r="R65" s="58"/>
      <c r="S65" s="58"/>
      <c r="T65" s="58"/>
      <c r="U65" s="58"/>
    </row>
    <row r="66" spans="1:14" ht="23.25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1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75" zoomScaleNormal="75" zoomScalePageLayoutView="0" workbookViewId="0" topLeftCell="A52">
      <selection activeCell="A67" sqref="A67:IV151"/>
    </sheetView>
  </sheetViews>
  <sheetFormatPr defaultColWidth="9.33203125" defaultRowHeight="21"/>
  <cols>
    <col min="1" max="1" width="23.83203125" style="0" customWidth="1"/>
    <col min="2" max="13" width="13.66015625" style="0" bestFit="1" customWidth="1"/>
    <col min="14" max="14" width="15" style="33" bestFit="1" customWidth="1"/>
  </cols>
  <sheetData>
    <row r="1" spans="1:14" ht="30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4">
        <v>2538</v>
      </c>
      <c r="B5" s="6">
        <f aca="true" t="shared" si="0" ref="B5:M5">SUM(B26,B47)</f>
        <v>67.61</v>
      </c>
      <c r="C5" s="6">
        <f t="shared" si="0"/>
        <v>71.53</v>
      </c>
      <c r="D5" s="6">
        <f t="shared" si="0"/>
        <v>81.18</v>
      </c>
      <c r="E5" s="6">
        <f t="shared" si="0"/>
        <v>74.39</v>
      </c>
      <c r="F5" s="6">
        <f t="shared" si="0"/>
        <v>85.55000000000001</v>
      </c>
      <c r="G5" s="6">
        <f t="shared" si="0"/>
        <v>99.72999999999999</v>
      </c>
      <c r="H5" s="6">
        <f t="shared" si="0"/>
        <v>136.13</v>
      </c>
      <c r="I5" s="6">
        <f t="shared" si="0"/>
        <v>119.05</v>
      </c>
      <c r="J5" s="6">
        <f t="shared" si="0"/>
        <v>114.29</v>
      </c>
      <c r="K5" s="6">
        <f t="shared" si="0"/>
        <v>117.97</v>
      </c>
      <c r="L5" s="6">
        <f t="shared" si="0"/>
        <v>102.23</v>
      </c>
      <c r="M5" s="6">
        <f t="shared" si="0"/>
        <v>120.63</v>
      </c>
      <c r="N5" s="21">
        <f aca="true" t="shared" si="1" ref="N5:N12">SUM(B5:M5)</f>
        <v>1190.29</v>
      </c>
    </row>
    <row r="6" spans="1:14" ht="23.25">
      <c r="A6" s="19">
        <v>2539</v>
      </c>
      <c r="B6" s="8">
        <f aca="true" t="shared" si="2" ref="B6:M6">SUM(B27,B48)</f>
        <v>110.75</v>
      </c>
      <c r="C6" s="8">
        <f t="shared" si="2"/>
        <v>109.74000000000001</v>
      </c>
      <c r="D6" s="8">
        <f t="shared" si="2"/>
        <v>128.65</v>
      </c>
      <c r="E6" s="8">
        <f t="shared" si="2"/>
        <v>112.67</v>
      </c>
      <c r="F6" s="8">
        <f t="shared" si="2"/>
        <v>139.9</v>
      </c>
      <c r="G6" s="8">
        <f t="shared" si="2"/>
        <v>150.78</v>
      </c>
      <c r="H6" s="8">
        <f t="shared" si="2"/>
        <v>215.62</v>
      </c>
      <c r="I6" s="8">
        <f t="shared" si="2"/>
        <v>190.72</v>
      </c>
      <c r="J6" s="8">
        <f t="shared" si="2"/>
        <v>168.89</v>
      </c>
      <c r="K6" s="8">
        <f t="shared" si="2"/>
        <v>133.85999999999999</v>
      </c>
      <c r="L6" s="8">
        <f t="shared" si="2"/>
        <v>132.95</v>
      </c>
      <c r="M6" s="8">
        <f t="shared" si="2"/>
        <v>134.51000000000002</v>
      </c>
      <c r="N6" s="22">
        <f t="shared" si="1"/>
        <v>1729.0399999999997</v>
      </c>
    </row>
    <row r="7" spans="1:14" ht="23.25">
      <c r="A7" s="19">
        <v>2540</v>
      </c>
      <c r="B7" s="8">
        <f aca="true" t="shared" si="3" ref="B7:M7">SUM(B28,B49)</f>
        <v>135.51999999999998</v>
      </c>
      <c r="C7" s="8">
        <f t="shared" si="3"/>
        <v>128.48</v>
      </c>
      <c r="D7" s="8">
        <f t="shared" si="3"/>
        <v>125.75</v>
      </c>
      <c r="E7" s="8">
        <f t="shared" si="3"/>
        <v>117.07000000000001</v>
      </c>
      <c r="F7" s="8">
        <f t="shared" si="3"/>
        <v>137.43</v>
      </c>
      <c r="G7" s="8">
        <f t="shared" si="3"/>
        <v>164.076</v>
      </c>
      <c r="H7" s="8">
        <f t="shared" si="3"/>
        <v>212.44</v>
      </c>
      <c r="I7" s="8">
        <f t="shared" si="3"/>
        <v>177.781</v>
      </c>
      <c r="J7" s="8">
        <f t="shared" si="3"/>
        <v>180.02</v>
      </c>
      <c r="K7" s="8">
        <f t="shared" si="3"/>
        <v>145.92</v>
      </c>
      <c r="L7" s="8">
        <f t="shared" si="3"/>
        <v>127.582</v>
      </c>
      <c r="M7" s="8">
        <f t="shared" si="3"/>
        <v>112.74000000000001</v>
      </c>
      <c r="N7" s="22">
        <f t="shared" si="1"/>
        <v>1764.809</v>
      </c>
    </row>
    <row r="8" spans="1:14" ht="23.25">
      <c r="A8" s="19">
        <v>2541</v>
      </c>
      <c r="B8" s="8">
        <f aca="true" t="shared" si="4" ref="B8:M8">SUM(B29,B50)</f>
        <v>84.13</v>
      </c>
      <c r="C8" s="8">
        <f t="shared" si="4"/>
        <v>65.51</v>
      </c>
      <c r="D8" s="8">
        <f t="shared" si="4"/>
        <v>44.7</v>
      </c>
      <c r="E8" s="8">
        <f t="shared" si="4"/>
        <v>73.29</v>
      </c>
      <c r="F8" s="8">
        <f t="shared" si="4"/>
        <v>71.18</v>
      </c>
      <c r="G8" s="8">
        <f t="shared" si="4"/>
        <v>112.47</v>
      </c>
      <c r="H8" s="8">
        <f t="shared" si="4"/>
        <v>118.282</v>
      </c>
      <c r="I8" s="8">
        <f t="shared" si="4"/>
        <v>120.42</v>
      </c>
      <c r="J8" s="8">
        <f t="shared" si="4"/>
        <v>107.78999999999999</v>
      </c>
      <c r="K8" s="8">
        <f t="shared" si="4"/>
        <v>82.55000000000001</v>
      </c>
      <c r="L8" s="8">
        <f t="shared" si="4"/>
        <v>64.75999999999999</v>
      </c>
      <c r="M8" s="8">
        <f t="shared" si="4"/>
        <v>57.94</v>
      </c>
      <c r="N8" s="22">
        <f t="shared" si="1"/>
        <v>1003.0219999999999</v>
      </c>
    </row>
    <row r="9" spans="1:14" ht="23.25">
      <c r="A9" s="19">
        <v>2542</v>
      </c>
      <c r="B9" s="8">
        <f aca="true" t="shared" si="5" ref="B9:M9">SUM(B30,B51)</f>
        <v>51.739999999999995</v>
      </c>
      <c r="C9" s="8">
        <f t="shared" si="5"/>
        <v>62.38999999999999</v>
      </c>
      <c r="D9" s="8">
        <f t="shared" si="5"/>
        <v>48.2</v>
      </c>
      <c r="E9" s="8">
        <f t="shared" si="5"/>
        <v>60.76</v>
      </c>
      <c r="F9" s="8">
        <f t="shared" si="5"/>
        <v>59.169999999999995</v>
      </c>
      <c r="G9" s="8">
        <f t="shared" si="5"/>
        <v>92.73</v>
      </c>
      <c r="H9" s="8">
        <f t="shared" si="5"/>
        <v>122.95</v>
      </c>
      <c r="I9" s="8">
        <f t="shared" si="5"/>
        <v>97.38</v>
      </c>
      <c r="J9" s="8">
        <f t="shared" si="5"/>
        <v>81.33</v>
      </c>
      <c r="K9" s="8">
        <f t="shared" si="5"/>
        <v>83.85</v>
      </c>
      <c r="L9" s="8">
        <f t="shared" si="5"/>
        <v>75.03</v>
      </c>
      <c r="M9" s="8">
        <f t="shared" si="5"/>
        <v>68.05</v>
      </c>
      <c r="N9" s="22">
        <f t="shared" si="1"/>
        <v>903.5799999999999</v>
      </c>
    </row>
    <row r="10" spans="1:14" ht="23.25">
      <c r="A10" s="19">
        <v>2543</v>
      </c>
      <c r="B10" s="8">
        <f aca="true" t="shared" si="6" ref="B10:M10">SUM(B31,B52)</f>
        <v>88.79</v>
      </c>
      <c r="C10" s="8">
        <f t="shared" si="6"/>
        <v>72.38</v>
      </c>
      <c r="D10" s="8">
        <f t="shared" si="6"/>
        <v>83.46000000000001</v>
      </c>
      <c r="E10" s="8">
        <f t="shared" si="6"/>
        <v>62.19</v>
      </c>
      <c r="F10" s="8">
        <f t="shared" si="6"/>
        <v>70.97</v>
      </c>
      <c r="G10" s="8">
        <f t="shared" si="6"/>
        <v>91.32</v>
      </c>
      <c r="H10" s="8">
        <f t="shared" si="6"/>
        <v>135.29999999999998</v>
      </c>
      <c r="I10" s="8">
        <f t="shared" si="6"/>
        <v>106.69</v>
      </c>
      <c r="J10" s="8">
        <f t="shared" si="6"/>
        <v>107.11999999999999</v>
      </c>
      <c r="K10" s="8">
        <f t="shared" si="6"/>
        <v>94.58999999999999</v>
      </c>
      <c r="L10" s="8">
        <f t="shared" si="6"/>
        <v>78.51</v>
      </c>
      <c r="M10" s="8">
        <f t="shared" si="6"/>
        <v>112.52</v>
      </c>
      <c r="N10" s="22">
        <f t="shared" si="1"/>
        <v>1103.8400000000001</v>
      </c>
    </row>
    <row r="11" spans="1:14" ht="23.25">
      <c r="A11" s="19">
        <v>2544</v>
      </c>
      <c r="B11" s="8">
        <f aca="true" t="shared" si="7" ref="B11:M11">SUM(B32,B53)</f>
        <v>99.07000000000001</v>
      </c>
      <c r="C11" s="8">
        <f t="shared" si="7"/>
        <v>81.13000000000001</v>
      </c>
      <c r="D11" s="8">
        <f t="shared" si="7"/>
        <v>89.84</v>
      </c>
      <c r="E11" s="8">
        <f t="shared" si="7"/>
        <v>79.64</v>
      </c>
      <c r="F11" s="8">
        <f t="shared" si="7"/>
        <v>102.12</v>
      </c>
      <c r="G11" s="8">
        <f t="shared" si="7"/>
        <v>122.78</v>
      </c>
      <c r="H11" s="8">
        <f t="shared" si="7"/>
        <v>170.17999999999998</v>
      </c>
      <c r="I11" s="8">
        <f t="shared" si="7"/>
        <v>181.62</v>
      </c>
      <c r="J11" s="8">
        <f t="shared" si="7"/>
        <v>161.49</v>
      </c>
      <c r="K11" s="8">
        <f t="shared" si="7"/>
        <v>131.37</v>
      </c>
      <c r="L11" s="8">
        <f t="shared" si="7"/>
        <v>101.06</v>
      </c>
      <c r="M11" s="8">
        <f t="shared" si="7"/>
        <v>108.67999999999999</v>
      </c>
      <c r="N11" s="22">
        <f t="shared" si="1"/>
        <v>1428.9799999999998</v>
      </c>
    </row>
    <row r="12" spans="1:14" ht="23.25">
      <c r="A12" s="19">
        <v>2545</v>
      </c>
      <c r="B12" s="8">
        <f aca="true" t="shared" si="8" ref="B12:B21">SUM(B33,B54)</f>
        <v>108.05</v>
      </c>
      <c r="C12" s="8">
        <f aca="true" t="shared" si="9" ref="C12:M12">SUM(C33,C54)</f>
        <v>97.74000000000001</v>
      </c>
      <c r="D12" s="8">
        <f t="shared" si="9"/>
        <v>101.07</v>
      </c>
      <c r="E12" s="8">
        <f t="shared" si="9"/>
        <v>100.35</v>
      </c>
      <c r="F12" s="8">
        <f t="shared" si="9"/>
        <v>121.95</v>
      </c>
      <c r="G12" s="8">
        <f t="shared" si="9"/>
        <v>167.93</v>
      </c>
      <c r="H12" s="8">
        <f t="shared" si="9"/>
        <v>255.29999999999998</v>
      </c>
      <c r="I12" s="8">
        <f t="shared" si="9"/>
        <v>208.54</v>
      </c>
      <c r="J12" s="8">
        <f t="shared" si="9"/>
        <v>177.60000000000002</v>
      </c>
      <c r="K12" s="8">
        <f t="shared" si="9"/>
        <v>155.79</v>
      </c>
      <c r="L12" s="8">
        <f t="shared" si="9"/>
        <v>150.28</v>
      </c>
      <c r="M12" s="8">
        <f t="shared" si="9"/>
        <v>147.94</v>
      </c>
      <c r="N12" s="22">
        <f t="shared" si="1"/>
        <v>1792.5400000000002</v>
      </c>
    </row>
    <row r="13" spans="1:14" ht="23.25">
      <c r="A13" s="19">
        <v>2546</v>
      </c>
      <c r="B13" s="8">
        <f t="shared" si="8"/>
        <v>165.37268064</v>
      </c>
      <c r="C13" s="8">
        <f aca="true" t="shared" si="10" ref="C13:M13">SUM(C34,C55)</f>
        <v>144.34839459</v>
      </c>
      <c r="D13" s="8">
        <f t="shared" si="10"/>
        <v>152.03661528</v>
      </c>
      <c r="E13" s="8">
        <f t="shared" si="10"/>
        <v>160.86242192</v>
      </c>
      <c r="F13" s="8">
        <f t="shared" si="10"/>
        <v>171.93386071</v>
      </c>
      <c r="G13" s="8">
        <f t="shared" si="10"/>
        <v>218.90034687</v>
      </c>
      <c r="H13" s="8">
        <f t="shared" si="10"/>
        <v>300.4540181</v>
      </c>
      <c r="I13" s="8">
        <f t="shared" si="10"/>
        <v>254.74372162</v>
      </c>
      <c r="J13" s="8">
        <f t="shared" si="10"/>
        <v>236.40188983000002</v>
      </c>
      <c r="K13" s="8">
        <f t="shared" si="10"/>
        <v>194.7936576</v>
      </c>
      <c r="L13" s="8">
        <f t="shared" si="10"/>
        <v>171.54820757</v>
      </c>
      <c r="M13" s="8">
        <f t="shared" si="10"/>
        <v>175.38637661</v>
      </c>
      <c r="N13" s="22">
        <f aca="true" t="shared" si="11" ref="N13:N18">SUM(B13:M13)</f>
        <v>2346.78219134</v>
      </c>
    </row>
    <row r="14" spans="1:14" ht="23.25">
      <c r="A14" s="19">
        <v>2547</v>
      </c>
      <c r="B14" s="8">
        <f t="shared" si="8"/>
        <v>200.20123827999998</v>
      </c>
      <c r="C14" s="8">
        <f aca="true" t="shared" si="12" ref="C14:M14">SUM(C35,C56)</f>
        <v>180.63862024</v>
      </c>
      <c r="D14" s="8">
        <f t="shared" si="12"/>
        <v>197.83993946</v>
      </c>
      <c r="E14" s="8">
        <f t="shared" si="12"/>
        <v>201.86861586999999</v>
      </c>
      <c r="F14" s="8">
        <f t="shared" si="12"/>
        <v>216.93997628</v>
      </c>
      <c r="G14" s="8">
        <f t="shared" si="12"/>
        <v>298.03440524</v>
      </c>
      <c r="H14" s="8">
        <f t="shared" si="12"/>
        <v>349.87637493</v>
      </c>
      <c r="I14" s="8">
        <f t="shared" si="12"/>
        <v>321.65856842</v>
      </c>
      <c r="J14" s="8">
        <f t="shared" si="12"/>
        <v>261.20092727</v>
      </c>
      <c r="K14" s="8">
        <f t="shared" si="12"/>
        <v>234.70850825000002</v>
      </c>
      <c r="L14" s="8">
        <f t="shared" si="12"/>
        <v>213.8773669</v>
      </c>
      <c r="M14" s="8">
        <f t="shared" si="12"/>
        <v>182.01427484</v>
      </c>
      <c r="N14" s="22">
        <f t="shared" si="11"/>
        <v>2858.8588159800006</v>
      </c>
    </row>
    <row r="15" spans="1:14" ht="23.25">
      <c r="A15" s="19">
        <v>2548</v>
      </c>
      <c r="B15" s="8">
        <f t="shared" si="8"/>
        <v>227.70980604</v>
      </c>
      <c r="C15" s="8">
        <f aca="true" t="shared" si="13" ref="C15:M15">SUM(C36,C57)</f>
        <v>273.51466634</v>
      </c>
      <c r="D15" s="8">
        <f t="shared" si="13"/>
        <v>543.60705378</v>
      </c>
      <c r="E15" s="8">
        <f t="shared" si="13"/>
        <v>294.0888029</v>
      </c>
      <c r="F15" s="8">
        <f t="shared" si="13"/>
        <v>331.91289168</v>
      </c>
      <c r="G15" s="8">
        <f t="shared" si="13"/>
        <v>418.30217525999996</v>
      </c>
      <c r="H15" s="8">
        <f t="shared" si="13"/>
        <v>285.31597195</v>
      </c>
      <c r="I15" s="8">
        <f t="shared" si="13"/>
        <v>346.78453114999996</v>
      </c>
      <c r="J15" s="8">
        <f t="shared" si="13"/>
        <v>298.22477547</v>
      </c>
      <c r="K15" s="8">
        <f t="shared" si="13"/>
        <v>212.47536887</v>
      </c>
      <c r="L15" s="8">
        <f t="shared" si="13"/>
        <v>222.70121540999997</v>
      </c>
      <c r="M15" s="8">
        <f t="shared" si="13"/>
        <v>257.21356934</v>
      </c>
      <c r="N15" s="22">
        <f t="shared" si="11"/>
        <v>3711.8508281900004</v>
      </c>
    </row>
    <row r="16" spans="1:14" ht="23.25">
      <c r="A16" s="19">
        <v>2549</v>
      </c>
      <c r="B16" s="8">
        <f t="shared" si="8"/>
        <v>242.49667903</v>
      </c>
      <c r="C16" s="8">
        <f aca="true" t="shared" si="14" ref="C16:M16">SUM(C37,C58)</f>
        <v>246.98282529</v>
      </c>
      <c r="D16" s="8">
        <f t="shared" si="14"/>
        <v>275.83089709</v>
      </c>
      <c r="E16" s="8">
        <f t="shared" si="14"/>
        <v>264.51815101</v>
      </c>
      <c r="F16" s="8">
        <f t="shared" si="14"/>
        <v>343.11901443</v>
      </c>
      <c r="G16" s="8">
        <f t="shared" si="14"/>
        <v>435.73212249</v>
      </c>
      <c r="H16" s="8">
        <f t="shared" si="14"/>
        <v>371.4762908</v>
      </c>
      <c r="I16" s="8">
        <f t="shared" si="14"/>
        <v>321.57404257</v>
      </c>
      <c r="J16" s="8">
        <f t="shared" si="14"/>
        <v>294.86149202</v>
      </c>
      <c r="K16" s="8">
        <f t="shared" si="14"/>
        <v>220.13577806</v>
      </c>
      <c r="L16" s="8">
        <f t="shared" si="14"/>
        <v>265.88436891000003</v>
      </c>
      <c r="M16" s="8">
        <f t="shared" si="14"/>
        <v>240.11127947</v>
      </c>
      <c r="N16" s="22">
        <f t="shared" si="11"/>
        <v>3522.72294117</v>
      </c>
    </row>
    <row r="17" spans="1:14" ht="23.25">
      <c r="A17" s="19">
        <v>2550</v>
      </c>
      <c r="B17" s="8">
        <f t="shared" si="8"/>
        <v>238.69925045</v>
      </c>
      <c r="C17" s="8">
        <f aca="true" t="shared" si="15" ref="C17:M17">SUM(C38,C59)</f>
        <v>242.10407444999998</v>
      </c>
      <c r="D17" s="8">
        <f t="shared" si="15"/>
        <v>288.97211397</v>
      </c>
      <c r="E17" s="8">
        <f t="shared" si="15"/>
        <v>311.4696956</v>
      </c>
      <c r="F17" s="8">
        <f t="shared" si="15"/>
        <v>376.40312352</v>
      </c>
      <c r="G17" s="8">
        <f t="shared" si="15"/>
        <v>477.7766185</v>
      </c>
      <c r="H17" s="8">
        <f t="shared" si="15"/>
        <v>342.41695077</v>
      </c>
      <c r="I17" s="8">
        <f t="shared" si="15"/>
        <v>382.84021391000005</v>
      </c>
      <c r="J17" s="8">
        <f t="shared" si="15"/>
        <v>281.54502469</v>
      </c>
      <c r="K17" s="8">
        <f t="shared" si="15"/>
        <v>228.83818124</v>
      </c>
      <c r="L17" s="8">
        <f t="shared" si="15"/>
        <v>260.93468942</v>
      </c>
      <c r="M17" s="8">
        <f t="shared" si="15"/>
        <v>294.50964962</v>
      </c>
      <c r="N17" s="22">
        <f t="shared" si="11"/>
        <v>3726.5095861399996</v>
      </c>
    </row>
    <row r="18" spans="1:14" ht="23.25">
      <c r="A18" s="19">
        <v>2551</v>
      </c>
      <c r="B18" s="8">
        <f t="shared" si="8"/>
        <v>268.63490975999997</v>
      </c>
      <c r="C18" s="8">
        <f aca="true" t="shared" si="16" ref="C18:M18">SUM(C39,C60)</f>
        <v>272.77906485</v>
      </c>
      <c r="D18" s="8">
        <f t="shared" si="16"/>
        <v>257.64854250999997</v>
      </c>
      <c r="E18" s="8">
        <f t="shared" si="16"/>
        <v>343.61771189999996</v>
      </c>
      <c r="F18" s="8">
        <f t="shared" si="16"/>
        <v>403.31124841</v>
      </c>
      <c r="G18" s="8">
        <f t="shared" si="16"/>
        <v>414.524697</v>
      </c>
      <c r="H18" s="8">
        <f t="shared" si="16"/>
        <v>386.70497983999996</v>
      </c>
      <c r="I18" s="8">
        <f t="shared" si="16"/>
        <v>349.22193219</v>
      </c>
      <c r="J18" s="8">
        <f t="shared" si="16"/>
        <v>313.42253969</v>
      </c>
      <c r="K18" s="8">
        <f t="shared" si="16"/>
        <v>275.28587228</v>
      </c>
      <c r="L18" s="8">
        <f t="shared" si="16"/>
        <v>222.21809022</v>
      </c>
      <c r="M18" s="8">
        <f t="shared" si="16"/>
        <v>262.06556408</v>
      </c>
      <c r="N18" s="22">
        <f t="shared" si="11"/>
        <v>3769.43515273</v>
      </c>
    </row>
    <row r="19" spans="1:20" ht="23.25">
      <c r="A19" s="19">
        <v>2552</v>
      </c>
      <c r="B19" s="8">
        <f t="shared" si="8"/>
        <v>270.10799925000003</v>
      </c>
      <c r="C19" s="8">
        <f aca="true" t="shared" si="17" ref="C19:M19">SUM(C40,C61)</f>
        <v>249.91404524</v>
      </c>
      <c r="D19" s="8">
        <f t="shared" si="17"/>
        <v>260.62226651</v>
      </c>
      <c r="E19" s="8">
        <f t="shared" si="17"/>
        <v>277.6050517</v>
      </c>
      <c r="F19" s="8">
        <f t="shared" si="17"/>
        <v>255.44748144</v>
      </c>
      <c r="G19" s="8">
        <f t="shared" si="17"/>
        <v>398.80896027</v>
      </c>
      <c r="H19" s="8">
        <f t="shared" si="17"/>
        <v>283.45165635</v>
      </c>
      <c r="I19" s="8">
        <f t="shared" si="17"/>
        <v>279.52892710000003</v>
      </c>
      <c r="J19" s="8">
        <f t="shared" si="17"/>
        <v>253.29681534</v>
      </c>
      <c r="K19" s="8">
        <f t="shared" si="17"/>
        <v>252.48481934999998</v>
      </c>
      <c r="L19" s="8">
        <f t="shared" si="17"/>
        <v>196.38194597999998</v>
      </c>
      <c r="M19" s="8">
        <f t="shared" si="17"/>
        <v>132.87648567</v>
      </c>
      <c r="N19" s="22">
        <f>SUM(B19:M19)</f>
        <v>3110.5264542000004</v>
      </c>
      <c r="O19" s="26"/>
      <c r="P19" s="26"/>
      <c r="Q19" s="26"/>
      <c r="R19" s="26"/>
      <c r="S19" s="26"/>
      <c r="T19" s="26"/>
    </row>
    <row r="20" spans="1:20" s="68" customFormat="1" ht="23.25">
      <c r="A20" s="19">
        <v>2553</v>
      </c>
      <c r="B20" s="8">
        <f t="shared" si="8"/>
        <v>136.2722666</v>
      </c>
      <c r="C20" s="8">
        <f aca="true" t="shared" si="18" ref="C20:M20">SUM(C41,C62)</f>
        <v>147.32768054</v>
      </c>
      <c r="D20" s="8">
        <f t="shared" si="18"/>
        <v>135.77808717000002</v>
      </c>
      <c r="E20" s="8">
        <f t="shared" si="18"/>
        <v>116.49830283</v>
      </c>
      <c r="F20" s="8">
        <f t="shared" si="18"/>
        <v>126.42375248</v>
      </c>
      <c r="G20" s="8">
        <f t="shared" si="18"/>
        <v>154.3125986</v>
      </c>
      <c r="H20" s="8">
        <f t="shared" si="18"/>
        <v>106.04386234</v>
      </c>
      <c r="I20" s="8">
        <f t="shared" si="18"/>
        <v>135.3609687</v>
      </c>
      <c r="J20" s="8">
        <f t="shared" si="18"/>
        <v>147.40622631999997</v>
      </c>
      <c r="K20" s="8">
        <f t="shared" si="18"/>
        <v>135.50870162</v>
      </c>
      <c r="L20" s="8">
        <f t="shared" si="18"/>
        <v>139.70654409</v>
      </c>
      <c r="M20" s="8">
        <f t="shared" si="18"/>
        <v>134.88532062000002</v>
      </c>
      <c r="N20" s="22">
        <f>SUM(B20:M20)</f>
        <v>1615.52431191</v>
      </c>
      <c r="O20" s="58"/>
      <c r="P20" s="58"/>
      <c r="Q20" s="58"/>
      <c r="R20" s="58"/>
      <c r="S20" s="58"/>
      <c r="T20" s="58"/>
    </row>
    <row r="21" spans="1:20" s="68" customFormat="1" ht="23.25">
      <c r="A21" s="19">
        <v>2554</v>
      </c>
      <c r="B21" s="8">
        <f t="shared" si="8"/>
        <v>144.54553629</v>
      </c>
      <c r="C21" s="8">
        <f aca="true" t="shared" si="19" ref="C21:M21">SUM(C42,C63)</f>
        <v>169.26033018</v>
      </c>
      <c r="D21" s="8">
        <f t="shared" si="19"/>
        <v>147.38554961000003</v>
      </c>
      <c r="E21" s="8">
        <f t="shared" si="19"/>
        <v>83.05180912</v>
      </c>
      <c r="F21" s="8">
        <f t="shared" si="19"/>
        <v>90.77810561</v>
      </c>
      <c r="G21" s="8">
        <f t="shared" si="19"/>
        <v>96.83184872</v>
      </c>
      <c r="H21" s="8">
        <f t="shared" si="19"/>
        <v>56.56144641</v>
      </c>
      <c r="I21" s="8">
        <f t="shared" si="19"/>
        <v>52.92229926</v>
      </c>
      <c r="J21" s="8">
        <f t="shared" si="19"/>
        <v>79.66820507999999</v>
      </c>
      <c r="K21" s="8">
        <f t="shared" si="19"/>
        <v>85.56431406000002</v>
      </c>
      <c r="L21" s="8">
        <f t="shared" si="19"/>
        <v>74.8671335</v>
      </c>
      <c r="M21" s="8">
        <f t="shared" si="19"/>
        <v>101.60234892</v>
      </c>
      <c r="N21" s="22">
        <f>SUM(B21:M21)</f>
        <v>1183.03892676</v>
      </c>
      <c r="O21" s="58"/>
      <c r="P21" s="58"/>
      <c r="Q21" s="58"/>
      <c r="R21" s="58"/>
      <c r="S21" s="58"/>
      <c r="T21" s="58"/>
    </row>
    <row r="22" spans="1:20" s="68" customFormat="1" ht="23.25">
      <c r="A22" s="19">
        <v>2555</v>
      </c>
      <c r="B22" s="8">
        <f aca="true" t="shared" si="20" ref="B22:M22">SUM(B43,B64)</f>
        <v>51.49647267</v>
      </c>
      <c r="C22" s="8">
        <f t="shared" si="20"/>
        <v>28.32126639</v>
      </c>
      <c r="D22" s="8">
        <f t="shared" si="20"/>
        <v>56.516622170000005</v>
      </c>
      <c r="E22" s="8">
        <f t="shared" si="20"/>
        <v>63.60941441</v>
      </c>
      <c r="F22" s="8">
        <f t="shared" si="20"/>
        <v>70.00362870000001</v>
      </c>
      <c r="G22" s="8">
        <f t="shared" si="20"/>
        <v>92.47152666</v>
      </c>
      <c r="H22" s="8">
        <f t="shared" si="20"/>
        <v>78.90920972</v>
      </c>
      <c r="I22" s="8">
        <f t="shared" si="20"/>
        <v>93.83557837000001</v>
      </c>
      <c r="J22" s="8">
        <f t="shared" si="20"/>
        <v>121.11448142</v>
      </c>
      <c r="K22" s="8">
        <f t="shared" si="20"/>
        <v>109.85045393</v>
      </c>
      <c r="L22" s="8">
        <f t="shared" si="20"/>
        <v>111.3622006</v>
      </c>
      <c r="M22" s="8">
        <f t="shared" si="20"/>
        <v>99.87645898000001</v>
      </c>
      <c r="N22" s="22">
        <f>SUM(B22:M22)</f>
        <v>977.3673140200001</v>
      </c>
      <c r="O22" s="58"/>
      <c r="P22" s="58"/>
      <c r="Q22" s="58"/>
      <c r="R22" s="58"/>
      <c r="S22" s="58"/>
      <c r="T22" s="58"/>
    </row>
    <row r="23" spans="1:20" ht="23.25">
      <c r="A23" s="20">
        <v>2556</v>
      </c>
      <c r="B23" s="9">
        <f>SUM(B44,B65)</f>
        <v>95.38554783</v>
      </c>
      <c r="C23" s="9">
        <f aca="true" t="shared" si="21" ref="C23:M23">SUM(C44,C65)</f>
        <v>89.98942529000001</v>
      </c>
      <c r="D23" s="9">
        <f t="shared" si="21"/>
        <v>90.28428438</v>
      </c>
      <c r="E23" s="9">
        <f t="shared" si="21"/>
        <v>93.04605088</v>
      </c>
      <c r="F23" s="9">
        <f t="shared" si="21"/>
        <v>100.8871082</v>
      </c>
      <c r="G23" s="9">
        <f t="shared" si="21"/>
        <v>95.87470632</v>
      </c>
      <c r="H23" s="9">
        <f t="shared" si="21"/>
        <v>86.38620177</v>
      </c>
      <c r="I23" s="9">
        <f t="shared" si="21"/>
        <v>84.47273657</v>
      </c>
      <c r="J23" s="9">
        <f t="shared" si="21"/>
        <v>72.03850335</v>
      </c>
      <c r="K23" s="9">
        <f t="shared" si="21"/>
        <v>62.31819823</v>
      </c>
      <c r="L23" s="9">
        <f t="shared" si="21"/>
        <v>0</v>
      </c>
      <c r="M23" s="9">
        <f t="shared" si="21"/>
        <v>0</v>
      </c>
      <c r="N23" s="23">
        <f>SUM(B23:M23)</f>
        <v>870.68276282</v>
      </c>
      <c r="O23" s="26"/>
      <c r="P23" s="26"/>
      <c r="Q23" s="26"/>
      <c r="R23" s="26"/>
      <c r="S23" s="26"/>
      <c r="T23" s="26"/>
    </row>
    <row r="24" spans="2:14" ht="23.25">
      <c r="B24" s="2"/>
      <c r="C24" s="2"/>
      <c r="D24" s="2"/>
      <c r="E24" s="2"/>
      <c r="F24" s="2"/>
      <c r="G24" s="2"/>
      <c r="H24" s="2"/>
      <c r="I24" s="11"/>
      <c r="J24" s="2"/>
      <c r="K24" s="2"/>
      <c r="L24" s="2"/>
      <c r="M24" s="2"/>
      <c r="N24" s="31"/>
    </row>
    <row r="25" spans="1:14" ht="23.2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1"/>
    </row>
    <row r="26" spans="1:14" ht="23.25">
      <c r="A26" s="14">
        <v>2538</v>
      </c>
      <c r="B26" s="6">
        <f>'[1]st-detail'!B34</f>
        <v>59.67</v>
      </c>
      <c r="C26" s="6">
        <f>'[1]st-detail'!C34</f>
        <v>63.32</v>
      </c>
      <c r="D26" s="6">
        <f>'[1]st-detail'!D34</f>
        <v>69.04</v>
      </c>
      <c r="E26" s="6">
        <f>'[1]st-detail'!E34</f>
        <v>66.43</v>
      </c>
      <c r="F26" s="6">
        <f>'[1]st-detail'!F34</f>
        <v>77.62</v>
      </c>
      <c r="G26" s="6">
        <f>'[1]st-detail'!G34</f>
        <v>86.44</v>
      </c>
      <c r="H26" s="6">
        <f>'[1]st-detail'!H34</f>
        <v>121.03</v>
      </c>
      <c r="I26" s="6">
        <f>'[1]st-detail'!I34</f>
        <v>105.02</v>
      </c>
      <c r="J26" s="6">
        <f>'[1]st-detail'!J34</f>
        <v>104.89</v>
      </c>
      <c r="K26" s="6">
        <f>'[1]st-detail'!K34</f>
        <v>110.08</v>
      </c>
      <c r="L26" s="6">
        <f>'[1]st-detail'!L34</f>
        <v>95.42</v>
      </c>
      <c r="M26" s="6">
        <f>'[1]st-detail'!M34</f>
        <v>114.96</v>
      </c>
      <c r="N26" s="21">
        <f aca="true" t="shared" si="22" ref="N26:N38">SUM(B26:M26)</f>
        <v>1073.92</v>
      </c>
    </row>
    <row r="27" spans="1:14" ht="23.25">
      <c r="A27" s="19">
        <v>2539</v>
      </c>
      <c r="B27" s="8">
        <f>'[2]st-detail'!B34</f>
        <v>103.64</v>
      </c>
      <c r="C27" s="8">
        <f>'[2]st-detail'!C34</f>
        <v>103.56</v>
      </c>
      <c r="D27" s="8">
        <f>'[2]st-detail'!D34</f>
        <v>121.01</v>
      </c>
      <c r="E27" s="8">
        <f>'[2]st-detail'!E34</f>
        <v>101.65</v>
      </c>
      <c r="F27" s="8">
        <f>'[2]st-detail'!F34</f>
        <v>127.71</v>
      </c>
      <c r="G27" s="8">
        <f>'[2]st-detail'!G34</f>
        <v>142.78</v>
      </c>
      <c r="H27" s="8">
        <f>'[2]st-detail'!H34</f>
        <v>201.04</v>
      </c>
      <c r="I27" s="8">
        <f>'[2]st-detail'!I34</f>
        <v>178.8</v>
      </c>
      <c r="J27" s="8">
        <f>'[2]st-detail'!J34</f>
        <v>156.38</v>
      </c>
      <c r="K27" s="8">
        <f>'[2]st-detail'!K34</f>
        <v>120.3</v>
      </c>
      <c r="L27" s="8">
        <f>'[2]st-detail'!L34</f>
        <v>128.89</v>
      </c>
      <c r="M27" s="8">
        <f>'[2]st-detail'!M34</f>
        <v>130.05</v>
      </c>
      <c r="N27" s="22">
        <f t="shared" si="22"/>
        <v>1615.8100000000002</v>
      </c>
    </row>
    <row r="28" spans="1:14" ht="23.25">
      <c r="A28" s="19">
        <v>2540</v>
      </c>
      <c r="B28" s="8">
        <f>'[3]st-detail'!B36</f>
        <v>131.17</v>
      </c>
      <c r="C28" s="8">
        <f>'[3]st-detail'!C36</f>
        <v>125.17</v>
      </c>
      <c r="D28" s="8">
        <f>'[3]st-detail'!D36</f>
        <v>117.48</v>
      </c>
      <c r="E28" s="8">
        <f>'[3]st-detail'!E36</f>
        <v>106.23</v>
      </c>
      <c r="F28" s="8">
        <f>'[3]st-detail'!F36</f>
        <v>122.34</v>
      </c>
      <c r="G28" s="8">
        <f>'[3]st-detail'!G36</f>
        <v>142.17</v>
      </c>
      <c r="H28" s="8">
        <f>'[3]st-detail'!H36</f>
        <v>188.521</v>
      </c>
      <c r="I28" s="8">
        <f>'[3]st-detail'!I36</f>
        <v>154.248</v>
      </c>
      <c r="J28" s="8">
        <f>'[3]st-detail'!J36</f>
        <v>160.77</v>
      </c>
      <c r="K28" s="8">
        <f>'[3]st-detail'!K36</f>
        <v>132.76</v>
      </c>
      <c r="L28" s="8">
        <f>'[3]st-detail'!L36</f>
        <v>117.982</v>
      </c>
      <c r="M28" s="8">
        <f>'[3]st-detail'!M36</f>
        <v>105.4</v>
      </c>
      <c r="N28" s="22">
        <f t="shared" si="22"/>
        <v>1604.241</v>
      </c>
    </row>
    <row r="29" spans="1:14" ht="23.25">
      <c r="A29" s="19">
        <v>2541</v>
      </c>
      <c r="B29" s="8">
        <f>'[4]st-detail'!B35</f>
        <v>74.95</v>
      </c>
      <c r="C29" s="8">
        <f>'[4]st-detail'!C35</f>
        <v>62.1</v>
      </c>
      <c r="D29" s="8">
        <f>'[4]st-detail'!D35</f>
        <v>40.81</v>
      </c>
      <c r="E29" s="8">
        <f>'[4]st-detail'!E35</f>
        <v>54.56</v>
      </c>
      <c r="F29" s="8">
        <f>'[4]st-detail'!F35</f>
        <v>53.27</v>
      </c>
      <c r="G29" s="8">
        <f>'[4]st-detail'!G35</f>
        <v>98.63</v>
      </c>
      <c r="H29" s="8">
        <f>'[4]st-detail'!H35</f>
        <v>111.77</v>
      </c>
      <c r="I29" s="8">
        <f>'[4]st-detail'!I35</f>
        <v>110.27</v>
      </c>
      <c r="J29" s="8">
        <f>'[4]st-detail'!J35</f>
        <v>104.1</v>
      </c>
      <c r="K29" s="8">
        <f>'[4]st-detail'!K35</f>
        <v>80.12</v>
      </c>
      <c r="L29" s="8">
        <f>'[4]st-detail'!L35</f>
        <v>54.9</v>
      </c>
      <c r="M29" s="8">
        <f>'[4]st-detail'!M35</f>
        <v>55.62</v>
      </c>
      <c r="N29" s="22">
        <f t="shared" si="22"/>
        <v>901.1</v>
      </c>
    </row>
    <row r="30" spans="1:14" ht="23.25">
      <c r="A30" s="19">
        <v>2542</v>
      </c>
      <c r="B30" s="8">
        <f>'[5]st-detail'!B36</f>
        <v>49.26</v>
      </c>
      <c r="C30" s="8">
        <f>'[5]st-detail'!C36</f>
        <v>60.73</v>
      </c>
      <c r="D30" s="8">
        <f>'[5]st-detail'!D36</f>
        <v>45.79</v>
      </c>
      <c r="E30" s="8">
        <f>'[5]st-detail'!E36</f>
        <v>54.93</v>
      </c>
      <c r="F30" s="8">
        <f>'[5]st-detail'!F36</f>
        <v>56.3</v>
      </c>
      <c r="G30" s="8">
        <f>'[5]st-detail'!G36</f>
        <v>83.04</v>
      </c>
      <c r="H30" s="8">
        <f>'[5]st-detail'!H36</f>
        <v>117.15</v>
      </c>
      <c r="I30" s="8">
        <f>'[5]st-detail'!I36</f>
        <v>95.41</v>
      </c>
      <c r="J30" s="8">
        <f>'[5]st-detail'!J36</f>
        <v>79.45</v>
      </c>
      <c r="K30" s="8">
        <f>'[5]st-detail'!K36</f>
        <v>80</v>
      </c>
      <c r="L30" s="8">
        <f>'[5]st-detail'!L36</f>
        <v>71.14</v>
      </c>
      <c r="M30" s="8">
        <f>'[5]st-detail'!M36</f>
        <v>65.49</v>
      </c>
      <c r="N30" s="22">
        <f t="shared" si="22"/>
        <v>858.69</v>
      </c>
    </row>
    <row r="31" spans="1:14" ht="23.25">
      <c r="A31" s="19">
        <v>2543</v>
      </c>
      <c r="B31" s="8">
        <f>'[6]st-detail'!B36</f>
        <v>86.76</v>
      </c>
      <c r="C31" s="8">
        <f>'[6]st-detail'!C36</f>
        <v>69.31</v>
      </c>
      <c r="D31" s="8">
        <f>'[6]st-detail'!D36</f>
        <v>81.65</v>
      </c>
      <c r="E31" s="8">
        <f>'[6]st-detail'!E36</f>
        <v>59.58</v>
      </c>
      <c r="F31" s="8">
        <f>'[6]st-detail'!F36</f>
        <v>69.46</v>
      </c>
      <c r="G31" s="8">
        <f>'[6]st-detail'!G36</f>
        <v>83.96</v>
      </c>
      <c r="H31" s="8">
        <f>'[6]st-detail'!H36</f>
        <v>131.76</v>
      </c>
      <c r="I31" s="8">
        <f>'[6]st-detail'!I36</f>
        <v>101.87</v>
      </c>
      <c r="J31" s="8">
        <f>'[6]st-detail'!J36</f>
        <v>104.88</v>
      </c>
      <c r="K31" s="8">
        <f>'[6]st-detail'!K36</f>
        <v>93.1</v>
      </c>
      <c r="L31" s="8">
        <f>'[6]st-detail'!L36</f>
        <v>77.11</v>
      </c>
      <c r="M31" s="8">
        <f>'[6]st-detail'!M36</f>
        <v>94.52</v>
      </c>
      <c r="N31" s="22">
        <f t="shared" si="22"/>
        <v>1053.96</v>
      </c>
    </row>
    <row r="32" spans="1:14" ht="23.25">
      <c r="A32" s="19">
        <v>2544</v>
      </c>
      <c r="B32" s="8">
        <f>'[8]st-detail'!B36</f>
        <v>96.26</v>
      </c>
      <c r="C32" s="8">
        <f>'[8]st-detail'!C36</f>
        <v>78.12</v>
      </c>
      <c r="D32" s="8">
        <f>'[8]st-detail'!D36</f>
        <v>84.51</v>
      </c>
      <c r="E32" s="8">
        <f>'[8]st-detail'!E36</f>
        <v>72.56</v>
      </c>
      <c r="F32" s="8">
        <f>'[8]st-detail'!F36</f>
        <v>92.19</v>
      </c>
      <c r="G32" s="8">
        <f>'[8]st-detail'!G36</f>
        <v>112.24</v>
      </c>
      <c r="H32" s="8">
        <f>'[8]st-detail'!H36</f>
        <v>156.98</v>
      </c>
      <c r="I32" s="8">
        <f>'[8]st-detail'!I36</f>
        <v>162.46</v>
      </c>
      <c r="J32" s="8">
        <f>'[8]st-detail'!J36</f>
        <v>154.61</v>
      </c>
      <c r="K32" s="8">
        <f>'[8]st-detail'!K36</f>
        <v>124.79</v>
      </c>
      <c r="L32" s="8">
        <f>'[8]st-detail'!L36</f>
        <v>96.84</v>
      </c>
      <c r="M32" s="8">
        <f>'[8]st-detail'!M36</f>
        <v>104.22</v>
      </c>
      <c r="N32" s="22">
        <f t="shared" si="22"/>
        <v>1335.78</v>
      </c>
    </row>
    <row r="33" spans="1:14" ht="23.25">
      <c r="A33" s="19">
        <v>2545</v>
      </c>
      <c r="B33" s="8">
        <f>'[7]st-detail'!B$37</f>
        <v>103.57</v>
      </c>
      <c r="C33" s="8">
        <f>'[7]st-detail'!C37</f>
        <v>91.7</v>
      </c>
      <c r="D33" s="8">
        <f>'[7]st-detail'!D37</f>
        <v>96.44</v>
      </c>
      <c r="E33" s="8">
        <f>'[7]st-detail'!E37</f>
        <v>89.17</v>
      </c>
      <c r="F33" s="8">
        <f>'[7]st-detail'!F37</f>
        <v>109.15</v>
      </c>
      <c r="G33" s="8">
        <f>'[7]st-detail'!G37</f>
        <v>123.25</v>
      </c>
      <c r="H33" s="8">
        <f>'[7]st-detail'!H37</f>
        <v>192.26</v>
      </c>
      <c r="I33" s="8">
        <f>'[7]st-detail'!I37</f>
        <v>179.82</v>
      </c>
      <c r="J33" s="8">
        <f>'[7]st-detail'!J37</f>
        <v>155.99</v>
      </c>
      <c r="K33" s="8">
        <f>'[7]st-detail'!K37</f>
        <v>139.91</v>
      </c>
      <c r="L33" s="8">
        <f>'[7]st-detail'!L37</f>
        <v>141.55</v>
      </c>
      <c r="M33" s="8">
        <f>'[7]st-detail'!M37</f>
        <v>137.16</v>
      </c>
      <c r="N33" s="22">
        <f t="shared" si="22"/>
        <v>1559.97</v>
      </c>
    </row>
    <row r="34" spans="1:14" ht="23.25">
      <c r="A34" s="19">
        <v>2546</v>
      </c>
      <c r="B34" s="8">
        <f>'[10]st-detail'!B$40</f>
        <v>154.12016164</v>
      </c>
      <c r="C34" s="8">
        <f>'[10]st-detail'!C$40</f>
        <v>137.26962759</v>
      </c>
      <c r="D34" s="8">
        <f>'[10]st-detail'!D$40</f>
        <v>143.73063028</v>
      </c>
      <c r="E34" s="8">
        <f>'[10]st-detail'!E$40</f>
        <v>132.79623192</v>
      </c>
      <c r="F34" s="8">
        <f>'[10]st-detail'!F$40</f>
        <v>144.21867671</v>
      </c>
      <c r="G34" s="8">
        <f>'[10]st-detail'!G$40</f>
        <v>176.58810187</v>
      </c>
      <c r="H34" s="8">
        <f>'[10]st-detail'!H$40</f>
        <v>238.0916211</v>
      </c>
      <c r="I34" s="8">
        <f>'[10]st-detail'!I$40</f>
        <v>221.95772462</v>
      </c>
      <c r="J34" s="8">
        <f>'[10]st-detail'!J$40</f>
        <v>211.19604483</v>
      </c>
      <c r="K34" s="8">
        <f>'[10]st-detail'!K$40</f>
        <v>185.82314159999999</v>
      </c>
      <c r="L34" s="8">
        <f>'[10]st-detail'!L$40</f>
        <v>154.09220657</v>
      </c>
      <c r="M34" s="8">
        <f>'[10]st-detail'!M$40</f>
        <v>158.55164861</v>
      </c>
      <c r="N34" s="22">
        <f t="shared" si="22"/>
        <v>2058.435817339999</v>
      </c>
    </row>
    <row r="35" spans="1:14" ht="23.25">
      <c r="A35" s="19">
        <v>2547</v>
      </c>
      <c r="B35" s="8">
        <f>'[9]st-detail'!B$40</f>
        <v>186.72550428</v>
      </c>
      <c r="C35" s="8">
        <f>'[9]st-detail'!C$40</f>
        <v>166.71108888999998</v>
      </c>
      <c r="D35" s="8">
        <f>'[9]st-detail'!D$40</f>
        <v>177.45874346000002</v>
      </c>
      <c r="E35" s="8">
        <f>'[9]st-detail'!E$40</f>
        <v>177.59537587</v>
      </c>
      <c r="F35" s="8">
        <f>'[9]st-detail'!F$40</f>
        <v>183.92084528</v>
      </c>
      <c r="G35" s="8">
        <f>'[9]st-detail'!G$40</f>
        <v>233.13998424000002</v>
      </c>
      <c r="H35" s="8">
        <f>'[9]st-detail'!H$40</f>
        <v>303.55275945</v>
      </c>
      <c r="I35" s="8">
        <f>'[9]st-detail'!I$40</f>
        <v>261.30313142</v>
      </c>
      <c r="J35" s="8">
        <f>'[9]st-detail'!J$40</f>
        <v>232.10960413</v>
      </c>
      <c r="K35" s="8">
        <f>'[9]st-detail'!K$40</f>
        <v>208.54967525</v>
      </c>
      <c r="L35" s="8">
        <f>'[9]st-detail'!L$40</f>
        <v>182.2487549</v>
      </c>
      <c r="M35" s="8">
        <f>'[9]st-detail'!M$40</f>
        <v>158.90803084</v>
      </c>
      <c r="N35" s="22">
        <f t="shared" si="22"/>
        <v>2472.2234980099993</v>
      </c>
    </row>
    <row r="36" spans="1:14" ht="23.25">
      <c r="A36" s="19">
        <v>2548</v>
      </c>
      <c r="B36" s="8">
        <f>'[11]st-detail'!B$40</f>
        <v>210.60053304</v>
      </c>
      <c r="C36" s="8">
        <f>'[11]st-detail'!C$40</f>
        <v>242.51908918</v>
      </c>
      <c r="D36" s="8">
        <f>'[11]st-detail'!D$40</f>
        <v>517.76562874</v>
      </c>
      <c r="E36" s="8">
        <f>'[11]st-detail'!E$40</f>
        <v>268.2007039</v>
      </c>
      <c r="F36" s="8">
        <f>'[11]st-detail'!F$40</f>
        <v>289.32105342</v>
      </c>
      <c r="G36" s="8">
        <f>'[11]st-detail'!G$40</f>
        <v>358.12838026</v>
      </c>
      <c r="H36" s="8">
        <f>'[11]st-detail'!H$40</f>
        <v>244.36139294999998</v>
      </c>
      <c r="I36" s="8">
        <f>'[11]st-detail'!I$40</f>
        <v>294.05925714999995</v>
      </c>
      <c r="J36" s="8">
        <f>'[11]st-detail'!J$40</f>
        <v>264.06877447</v>
      </c>
      <c r="K36" s="8">
        <f>'[11]st-detail'!K$40</f>
        <v>193.20041687</v>
      </c>
      <c r="L36" s="8">
        <f>'[11]st-detail'!L$40</f>
        <v>191.01122440999998</v>
      </c>
      <c r="M36" s="8">
        <f>'[11]st-detail'!M$40</f>
        <v>225.17649034000002</v>
      </c>
      <c r="N36" s="22">
        <f t="shared" si="22"/>
        <v>3298.4129447299997</v>
      </c>
    </row>
    <row r="37" spans="1:14" ht="23.25">
      <c r="A37" s="19">
        <v>2549</v>
      </c>
      <c r="B37" s="8">
        <f>'[12]st-detail'!B$40</f>
        <v>223.93979303</v>
      </c>
      <c r="C37" s="8">
        <f>'[12]st-detail'!C$40</f>
        <v>222.85079229</v>
      </c>
      <c r="D37" s="8">
        <f>'[12]st-detail'!D$40</f>
        <v>254.24502609</v>
      </c>
      <c r="E37" s="8">
        <f>'[12]st-detail'!E$40</f>
        <v>231.45472200999998</v>
      </c>
      <c r="F37" s="8">
        <f>'[12]st-detail'!F$40</f>
        <v>297.63102843</v>
      </c>
      <c r="G37" s="8">
        <f>'[12]st-detail'!G$40</f>
        <v>380.53743449</v>
      </c>
      <c r="H37" s="8">
        <f>'[12]st-detail'!H$40</f>
        <v>300.3020498</v>
      </c>
      <c r="I37" s="8">
        <f>'[12]st-detail'!I$40</f>
        <v>244.58873857</v>
      </c>
      <c r="J37" s="8">
        <f>'[12]st-detail'!J$40</f>
        <v>263.30089402</v>
      </c>
      <c r="K37" s="8">
        <f>'[12]st-detail'!K$40</f>
        <v>191.17876806</v>
      </c>
      <c r="L37" s="8">
        <f>'[12]st-detail'!L$40</f>
        <v>248.74270891</v>
      </c>
      <c r="M37" s="8">
        <f>'[12]st-detail'!M$40</f>
        <v>221.66333047</v>
      </c>
      <c r="N37" s="22">
        <f t="shared" si="22"/>
        <v>3080.43528617</v>
      </c>
    </row>
    <row r="38" spans="1:14" ht="23.25">
      <c r="A38" s="19">
        <v>2550</v>
      </c>
      <c r="B38" s="8">
        <f>'[13]st-detail'!B$40</f>
        <v>217.25030445</v>
      </c>
      <c r="C38" s="8">
        <f>'[13]st-detail'!C$40</f>
        <v>224.35408944999998</v>
      </c>
      <c r="D38" s="8">
        <f>'[13]st-detail'!D$40</f>
        <v>256.04938597</v>
      </c>
      <c r="E38" s="8">
        <f>'[13]st-detail'!E$40</f>
        <v>260.8815866</v>
      </c>
      <c r="F38" s="8">
        <f>'[13]st-detail'!F$40</f>
        <v>314.34186152</v>
      </c>
      <c r="G38" s="8">
        <f>'[13]st-detail'!G$40</f>
        <v>396.3096625</v>
      </c>
      <c r="H38" s="8">
        <f>'[13]st-detail'!H$40</f>
        <v>283.34946177</v>
      </c>
      <c r="I38" s="8">
        <f>'[13]st-detail'!I$40</f>
        <v>329.80097591000003</v>
      </c>
      <c r="J38" s="8">
        <f>'[13]st-detail'!J$40</f>
        <v>247.53864369</v>
      </c>
      <c r="K38" s="8">
        <f>'[13]st-detail'!K$40</f>
        <v>201.79894924</v>
      </c>
      <c r="L38" s="8">
        <f>'[13]st-detail'!L$40</f>
        <v>235.05569142</v>
      </c>
      <c r="M38" s="8">
        <f>'[13]st-detail'!M$40</f>
        <v>264.12851062</v>
      </c>
      <c r="N38" s="22">
        <f t="shared" si="22"/>
        <v>3230.85912314</v>
      </c>
    </row>
    <row r="39" spans="1:14" ht="23.25">
      <c r="A39" s="19">
        <v>2551</v>
      </c>
      <c r="B39" s="8">
        <f>'[14]st-detail'!B$40</f>
        <v>244.98445475999998</v>
      </c>
      <c r="C39" s="8">
        <f>'[14]st-detail'!C$40</f>
        <v>247.77518784999998</v>
      </c>
      <c r="D39" s="8">
        <f>'[14]st-detail'!D$40</f>
        <v>229.22039150999998</v>
      </c>
      <c r="E39" s="8">
        <f>'[14]st-detail'!E$40</f>
        <v>295.6626199</v>
      </c>
      <c r="F39" s="8">
        <f>'[14]st-detail'!F$40</f>
        <v>356.50997441000004</v>
      </c>
      <c r="G39" s="8">
        <f>'[14]st-detail'!G$40</f>
        <v>363.577038</v>
      </c>
      <c r="H39" s="8">
        <f>'[14]st-detail'!H$40</f>
        <v>313.45709184</v>
      </c>
      <c r="I39" s="8">
        <f>'[14]st-detail'!I$40</f>
        <v>301.09869719</v>
      </c>
      <c r="J39" s="8">
        <f>'[14]st-detail'!J$40</f>
        <v>276.52927969</v>
      </c>
      <c r="K39" s="8">
        <f>'[14]st-detail'!K$40</f>
        <v>252.96726628</v>
      </c>
      <c r="L39" s="8">
        <f>'[14]st-detail'!L$40</f>
        <v>200.31097122</v>
      </c>
      <c r="M39" s="8">
        <f>'[14]st-detail'!M$40</f>
        <v>246.46558608</v>
      </c>
      <c r="N39" s="22">
        <f aca="true" t="shared" si="23" ref="N39:N44">SUM(B39:M39)</f>
        <v>3328.5585587299993</v>
      </c>
    </row>
    <row r="40" spans="1:20" ht="23.25">
      <c r="A40" s="19">
        <v>2552</v>
      </c>
      <c r="B40" s="8">
        <f>'[15]st-detail'!B$40</f>
        <v>249.66447425</v>
      </c>
      <c r="C40" s="8">
        <f>'[15]st-detail'!C$40</f>
        <v>230.52859524000002</v>
      </c>
      <c r="D40" s="8">
        <f>'[15]st-detail'!D$40</f>
        <v>222.07531050999998</v>
      </c>
      <c r="E40" s="8">
        <f>'[15]st-detail'!E$40</f>
        <v>226.4673747</v>
      </c>
      <c r="F40" s="8">
        <f>'[15]st-detail'!F$40</f>
        <v>211.57108544</v>
      </c>
      <c r="G40" s="8">
        <f>'[15]st-detail'!G$40</f>
        <v>322.61245927</v>
      </c>
      <c r="H40" s="8">
        <f>'[15]st-detail'!H$40</f>
        <v>243.78036235</v>
      </c>
      <c r="I40" s="8">
        <f>'[15]st-detail'!I$40</f>
        <v>221.8463351</v>
      </c>
      <c r="J40" s="8">
        <f>'[15]st-detail'!J$40</f>
        <v>209.31412634</v>
      </c>
      <c r="K40" s="8">
        <f>'[15]st-detail'!K$40</f>
        <v>222.21629735</v>
      </c>
      <c r="L40" s="8">
        <f>'[15]st-detail'!L$40</f>
        <v>176.81770898</v>
      </c>
      <c r="M40" s="8">
        <f>'[15]st-detail'!M$40</f>
        <v>123.73655367</v>
      </c>
      <c r="N40" s="22">
        <f t="shared" si="23"/>
        <v>2660.6306831999996</v>
      </c>
      <c r="O40" s="26"/>
      <c r="P40" s="26"/>
      <c r="Q40" s="26"/>
      <c r="R40" s="26"/>
      <c r="S40" s="26"/>
      <c r="T40" s="26"/>
    </row>
    <row r="41" spans="1:20" s="68" customFormat="1" ht="23.25">
      <c r="A41" s="19">
        <v>2553</v>
      </c>
      <c r="B41" s="8">
        <f>'[16]st-detail'!B$40</f>
        <v>125.4138576</v>
      </c>
      <c r="C41" s="8">
        <f>'[16]st-detail'!C$40</f>
        <v>137.67262254</v>
      </c>
      <c r="D41" s="8">
        <f>'[16]st-detail'!D$40</f>
        <v>125.02661717000001</v>
      </c>
      <c r="E41" s="8">
        <f>'[16]st-detail'!E$40</f>
        <v>108.36495283</v>
      </c>
      <c r="F41" s="8">
        <f>'[16]st-detail'!F$40</f>
        <v>116.62628448000001</v>
      </c>
      <c r="G41" s="8">
        <f>'[16]st-detail'!G$40</f>
        <v>146.6659486</v>
      </c>
      <c r="H41" s="8">
        <f>'[16]st-detail'!H$40</f>
        <v>103.01957434</v>
      </c>
      <c r="I41" s="8">
        <f>'[16]st-detail'!I$40</f>
        <v>130.6358677</v>
      </c>
      <c r="J41" s="8">
        <f>'[16]st-detail'!J$40</f>
        <v>139.04670131999998</v>
      </c>
      <c r="K41" s="8">
        <f>'[16]st-detail'!K$40</f>
        <v>127.21265962000001</v>
      </c>
      <c r="L41" s="8">
        <f>'[16]st-detail'!L$40</f>
        <v>130.86800409</v>
      </c>
      <c r="M41" s="8">
        <f>'[16]st-detail'!M$40</f>
        <v>129.58443862000001</v>
      </c>
      <c r="N41" s="22">
        <f t="shared" si="23"/>
        <v>1520.1375289100001</v>
      </c>
      <c r="O41" s="58"/>
      <c r="P41" s="58"/>
      <c r="Q41" s="58"/>
      <c r="R41" s="58"/>
      <c r="S41" s="58"/>
      <c r="T41" s="58"/>
    </row>
    <row r="42" spans="1:20" s="68" customFormat="1" ht="23.25">
      <c r="A42" s="19">
        <v>2554</v>
      </c>
      <c r="B42" s="8">
        <f>'[17]st-detail'!B$40</f>
        <v>140.29793829</v>
      </c>
      <c r="C42" s="8">
        <f>'[17]st-detail'!C$40</f>
        <v>160.70649718</v>
      </c>
      <c r="D42" s="8">
        <f>'[17]st-detail'!D$40</f>
        <v>138.44678061000002</v>
      </c>
      <c r="E42" s="8">
        <f>'[17]st-detail'!E$40</f>
        <v>77.02427812</v>
      </c>
      <c r="F42" s="8">
        <f>'[17]st-detail'!F$40</f>
        <v>81.37829361</v>
      </c>
      <c r="G42" s="8">
        <f>'[17]st-detail'!G$40</f>
        <v>87.60843172</v>
      </c>
      <c r="H42" s="8">
        <f>'[17]st-detail'!H$40</f>
        <v>52.65565341</v>
      </c>
      <c r="I42" s="8">
        <f>'[17]st-detail'!I$40</f>
        <v>48.39971826</v>
      </c>
      <c r="J42" s="8">
        <f>'[17]st-detail'!J$40</f>
        <v>72.19032007999999</v>
      </c>
      <c r="K42" s="8">
        <f>'[17]st-detail'!K$40</f>
        <v>77.48745806000001</v>
      </c>
      <c r="L42" s="8">
        <f>'[17]st-detail'!L$40</f>
        <v>68.7043545</v>
      </c>
      <c r="M42" s="8">
        <f>'[17]st-detail'!M$40</f>
        <v>94.23701792</v>
      </c>
      <c r="N42" s="22">
        <f t="shared" si="23"/>
        <v>1099.13674176</v>
      </c>
      <c r="O42" s="58"/>
      <c r="P42" s="58"/>
      <c r="Q42" s="58"/>
      <c r="R42" s="58"/>
      <c r="S42" s="58"/>
      <c r="T42" s="58"/>
    </row>
    <row r="43" spans="1:20" s="68" customFormat="1" ht="23.25">
      <c r="A43" s="19">
        <v>2555</v>
      </c>
      <c r="B43" s="8">
        <f>'[18]st-detail'!B$40</f>
        <v>38.45635767</v>
      </c>
      <c r="C43" s="8">
        <f>'[18]st-detail'!C$40</f>
        <v>19.356643390000002</v>
      </c>
      <c r="D43" s="8">
        <f>'[18]st-detail'!D$40</f>
        <v>42.473997170000004</v>
      </c>
      <c r="E43" s="8">
        <f>'[18]st-detail'!E$40</f>
        <v>56.66496941</v>
      </c>
      <c r="F43" s="8">
        <f>'[18]st-detail'!F$40</f>
        <v>63.2056387</v>
      </c>
      <c r="G43" s="8">
        <f>'[18]st-detail'!G$40</f>
        <v>82.64376266</v>
      </c>
      <c r="H43" s="8">
        <f>'[18]st-detail'!H$40</f>
        <v>70.73705472</v>
      </c>
      <c r="I43" s="8">
        <f>'[18]st-detail'!I$40</f>
        <v>83.99281837000001</v>
      </c>
      <c r="J43" s="8">
        <f>'[18]st-detail'!J$40</f>
        <v>110.23496942</v>
      </c>
      <c r="K43" s="8">
        <f>'[18]st-detail'!K$40</f>
        <v>99.70641093</v>
      </c>
      <c r="L43" s="8">
        <f>'[18]st-detail'!L$40</f>
        <v>97.6170806</v>
      </c>
      <c r="M43" s="8">
        <f>'[18]st-detail'!M$40</f>
        <v>85.74333098000001</v>
      </c>
      <c r="N43" s="22">
        <f t="shared" si="23"/>
        <v>850.8330340200001</v>
      </c>
      <c r="O43" s="58"/>
      <c r="P43" s="58"/>
      <c r="Q43" s="58"/>
      <c r="R43" s="58"/>
      <c r="S43" s="58"/>
      <c r="T43" s="58"/>
    </row>
    <row r="44" spans="1:20" s="68" customFormat="1" ht="23.25">
      <c r="A44" s="20">
        <v>2556</v>
      </c>
      <c r="B44" s="9">
        <f>'[19]st-detail'!B$40</f>
        <v>79.89379382999999</v>
      </c>
      <c r="C44" s="9">
        <f>'[19]st-detail'!C$40</f>
        <v>73.14825629</v>
      </c>
      <c r="D44" s="9">
        <f>'[19]st-detail'!D$40</f>
        <v>65.03484038</v>
      </c>
      <c r="E44" s="9">
        <f>'[19]st-detail'!E$40</f>
        <v>75.41043187999999</v>
      </c>
      <c r="F44" s="9">
        <f>'[19]st-detail'!F$40</f>
        <v>84.2374942</v>
      </c>
      <c r="G44" s="9">
        <f>'[19]st-detail'!G$40</f>
        <v>86.24359032</v>
      </c>
      <c r="H44" s="9">
        <f>'[19]st-detail'!H$40</f>
        <v>72.64476477</v>
      </c>
      <c r="I44" s="9">
        <f>'[19]st-detail'!I$40</f>
        <v>75.53801256999999</v>
      </c>
      <c r="J44" s="9">
        <f>'[19]st-detail'!J$40</f>
        <v>55.72781235</v>
      </c>
      <c r="K44" s="9">
        <f>'[19]st-detail'!K$40</f>
        <v>48.84959823</v>
      </c>
      <c r="L44" s="9">
        <f>'[19]st-detail'!L$40</f>
        <v>0</v>
      </c>
      <c r="M44" s="9">
        <f>'[19]st-detail'!M$40</f>
        <v>0</v>
      </c>
      <c r="N44" s="23">
        <f t="shared" si="23"/>
        <v>716.7285948199999</v>
      </c>
      <c r="O44" s="58"/>
      <c r="P44" s="58"/>
      <c r="Q44" s="58"/>
      <c r="R44" s="58"/>
      <c r="S44" s="58"/>
      <c r="T44" s="58"/>
    </row>
    <row r="45" spans="2:14" ht="23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1"/>
    </row>
    <row r="46" spans="1:14" ht="23.25">
      <c r="A46" s="2" t="s">
        <v>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</row>
    <row r="47" spans="1:14" ht="23.25">
      <c r="A47" s="14">
        <v>2538</v>
      </c>
      <c r="B47" s="6">
        <f>'[1]st-detail'!B56</f>
        <v>7.94</v>
      </c>
      <c r="C47" s="6">
        <f>'[1]st-detail'!C56</f>
        <v>8.21</v>
      </c>
      <c r="D47" s="6">
        <f>'[1]st-detail'!D56</f>
        <v>12.14</v>
      </c>
      <c r="E47" s="6">
        <f>'[1]st-detail'!E56</f>
        <v>7.96</v>
      </c>
      <c r="F47" s="6">
        <f>'[1]st-detail'!F56</f>
        <v>7.93</v>
      </c>
      <c r="G47" s="6">
        <f>'[1]st-detail'!G56</f>
        <v>13.29</v>
      </c>
      <c r="H47" s="6">
        <f>'[1]st-detail'!H56</f>
        <v>15.1</v>
      </c>
      <c r="I47" s="6">
        <f>'[1]st-detail'!I56</f>
        <v>14.03</v>
      </c>
      <c r="J47" s="6">
        <f>'[1]st-detail'!J56</f>
        <v>9.4</v>
      </c>
      <c r="K47" s="6">
        <f>'[1]st-detail'!K56</f>
        <v>7.89</v>
      </c>
      <c r="L47" s="6">
        <f>'[1]st-detail'!L56</f>
        <v>6.81</v>
      </c>
      <c r="M47" s="6">
        <f>'[1]st-detail'!M56</f>
        <v>5.67</v>
      </c>
      <c r="N47" s="21">
        <f aca="true" t="shared" si="24" ref="N47:N59">SUM(B47:M47)</f>
        <v>116.37</v>
      </c>
    </row>
    <row r="48" spans="1:14" ht="23.25">
      <c r="A48" s="19">
        <v>2539</v>
      </c>
      <c r="B48" s="8">
        <f>'[2]st-detail'!B56</f>
        <v>7.11</v>
      </c>
      <c r="C48" s="8">
        <f>'[2]st-detail'!C56</f>
        <v>6.18</v>
      </c>
      <c r="D48" s="8">
        <f>'[2]st-detail'!D56</f>
        <v>7.64</v>
      </c>
      <c r="E48" s="8">
        <f>'[2]st-detail'!E56</f>
        <v>11.02</v>
      </c>
      <c r="F48" s="8">
        <f>'[2]st-detail'!F56</f>
        <v>12.19</v>
      </c>
      <c r="G48" s="8">
        <f>'[2]st-detail'!G56</f>
        <v>8</v>
      </c>
      <c r="H48" s="8">
        <f>'[2]st-detail'!H56</f>
        <v>14.58</v>
      </c>
      <c r="I48" s="8">
        <f>'[2]st-detail'!I56</f>
        <v>11.92</v>
      </c>
      <c r="J48" s="8">
        <f>'[2]st-detail'!J56</f>
        <v>12.51</v>
      </c>
      <c r="K48" s="8">
        <f>'[2]st-detail'!K56</f>
        <v>13.56</v>
      </c>
      <c r="L48" s="8">
        <f>'[2]st-detail'!L56</f>
        <v>4.06</v>
      </c>
      <c r="M48" s="8">
        <f>'[2]st-detail'!M56</f>
        <v>4.46</v>
      </c>
      <c r="N48" s="22">
        <f t="shared" si="24"/>
        <v>113.23</v>
      </c>
    </row>
    <row r="49" spans="1:14" ht="23.25">
      <c r="A49" s="19">
        <v>2540</v>
      </c>
      <c r="B49" s="8">
        <f>'[3]st-detail'!B60</f>
        <v>4.35</v>
      </c>
      <c r="C49" s="8">
        <f>'[3]st-detail'!C60</f>
        <v>3.31</v>
      </c>
      <c r="D49" s="8">
        <f>'[3]st-detail'!D60</f>
        <v>8.27</v>
      </c>
      <c r="E49" s="8">
        <f>'[3]st-detail'!E60</f>
        <v>10.84</v>
      </c>
      <c r="F49" s="8">
        <f>'[3]st-detail'!F60</f>
        <v>15.09</v>
      </c>
      <c r="G49" s="8">
        <f>'[3]st-detail'!G60</f>
        <v>21.906</v>
      </c>
      <c r="H49" s="8">
        <f>'[3]st-detail'!H60</f>
        <v>23.919</v>
      </c>
      <c r="I49" s="8">
        <f>'[3]st-detail'!I60</f>
        <v>23.533</v>
      </c>
      <c r="J49" s="8">
        <f>'[3]st-detail'!J60</f>
        <v>19.25</v>
      </c>
      <c r="K49" s="8">
        <f>'[3]st-detail'!K60</f>
        <v>13.16</v>
      </c>
      <c r="L49" s="8">
        <f>'[3]st-detail'!L60</f>
        <v>9.6</v>
      </c>
      <c r="M49" s="8">
        <f>'[3]st-detail'!M60</f>
        <v>7.34</v>
      </c>
      <c r="N49" s="22">
        <f t="shared" si="24"/>
        <v>160.568</v>
      </c>
    </row>
    <row r="50" spans="1:14" ht="23.25">
      <c r="A50" s="19">
        <v>2541</v>
      </c>
      <c r="B50" s="8">
        <f>'[4]st-detail'!B58</f>
        <v>9.18</v>
      </c>
      <c r="C50" s="8">
        <f>'[4]st-detail'!C58</f>
        <v>3.41</v>
      </c>
      <c r="D50" s="8">
        <f>'[4]st-detail'!D58</f>
        <v>3.89</v>
      </c>
      <c r="E50" s="8">
        <f>'[4]st-detail'!E58</f>
        <v>18.73</v>
      </c>
      <c r="F50" s="8">
        <f>'[4]st-detail'!F58</f>
        <v>17.91</v>
      </c>
      <c r="G50" s="8">
        <f>'[4]st-detail'!G58</f>
        <v>13.84</v>
      </c>
      <c r="H50" s="8">
        <f>'[4]st-detail'!H58</f>
        <v>6.512</v>
      </c>
      <c r="I50" s="8">
        <f>'[4]st-detail'!I58</f>
        <v>10.15</v>
      </c>
      <c r="J50" s="8">
        <f>'[4]st-detail'!J58</f>
        <v>3.69</v>
      </c>
      <c r="K50" s="8">
        <f>'[4]st-detail'!K58</f>
        <v>2.43</v>
      </c>
      <c r="L50" s="8">
        <f>'[4]st-detail'!L58</f>
        <v>9.86</v>
      </c>
      <c r="M50" s="8">
        <f>'[4]st-detail'!M58</f>
        <v>2.32</v>
      </c>
      <c r="N50" s="22">
        <f t="shared" si="24"/>
        <v>101.92200000000001</v>
      </c>
    </row>
    <row r="51" spans="1:14" ht="23.25">
      <c r="A51" s="19">
        <v>2542</v>
      </c>
      <c r="B51" s="8">
        <f>'[5]st-detail'!B60</f>
        <v>2.48</v>
      </c>
      <c r="C51" s="8">
        <f>'[5]st-detail'!C60</f>
        <v>1.66</v>
      </c>
      <c r="D51" s="8">
        <f>'[5]st-detail'!D60</f>
        <v>2.41</v>
      </c>
      <c r="E51" s="8">
        <f>'[5]st-detail'!E60</f>
        <v>5.83</v>
      </c>
      <c r="F51" s="8">
        <f>'[5]st-detail'!F60</f>
        <v>2.87</v>
      </c>
      <c r="G51" s="8">
        <f>'[5]st-detail'!G60</f>
        <v>9.69</v>
      </c>
      <c r="H51" s="8">
        <f>'[5]st-detail'!H60</f>
        <v>5.8</v>
      </c>
      <c r="I51" s="8">
        <f>'[5]st-detail'!I60</f>
        <v>1.97</v>
      </c>
      <c r="J51" s="8">
        <f>'[5]st-detail'!J60</f>
        <v>1.88</v>
      </c>
      <c r="K51" s="8">
        <f>'[5]st-detail'!K60</f>
        <v>3.85</v>
      </c>
      <c r="L51" s="8">
        <f>'[5]st-detail'!L60</f>
        <v>3.89</v>
      </c>
      <c r="M51" s="8">
        <f>'[5]st-detail'!M60</f>
        <v>2.56</v>
      </c>
      <c r="N51" s="22">
        <f t="shared" si="24"/>
        <v>44.89000000000001</v>
      </c>
    </row>
    <row r="52" spans="1:14" ht="23.25">
      <c r="A52" s="19">
        <v>2543</v>
      </c>
      <c r="B52" s="8">
        <f>'[6]st-detail'!B60</f>
        <v>2.03</v>
      </c>
      <c r="C52" s="8">
        <f>'[6]st-detail'!C60</f>
        <v>3.07</v>
      </c>
      <c r="D52" s="8">
        <f>'[6]st-detail'!D60</f>
        <v>1.81</v>
      </c>
      <c r="E52" s="8">
        <f>'[6]st-detail'!E60</f>
        <v>2.61</v>
      </c>
      <c r="F52" s="8">
        <f>'[6]st-detail'!F60</f>
        <v>1.51</v>
      </c>
      <c r="G52" s="8">
        <f>'[6]st-detail'!G60</f>
        <v>7.36</v>
      </c>
      <c r="H52" s="8">
        <f>'[6]st-detail'!H60</f>
        <v>3.54</v>
      </c>
      <c r="I52" s="8">
        <f>'[6]st-detail'!I60</f>
        <v>4.82</v>
      </c>
      <c r="J52" s="8">
        <f>'[6]st-detail'!J60</f>
        <v>2.24</v>
      </c>
      <c r="K52" s="8">
        <f>'[6]st-detail'!K60</f>
        <v>1.49</v>
      </c>
      <c r="L52" s="8">
        <f>'[6]st-detail'!L60</f>
        <v>1.4</v>
      </c>
      <c r="M52" s="8">
        <f>'[6]st-detail'!M60</f>
        <v>18</v>
      </c>
      <c r="N52" s="22">
        <f t="shared" si="24"/>
        <v>49.879999999999995</v>
      </c>
    </row>
    <row r="53" spans="1:14" ht="23.25">
      <c r="A53" s="19">
        <v>2544</v>
      </c>
      <c r="B53" s="8">
        <f>'[8]st-detail'!B59</f>
        <v>2.81</v>
      </c>
      <c r="C53" s="8">
        <f>'[8]st-detail'!C59</f>
        <v>3.01</v>
      </c>
      <c r="D53" s="8">
        <f>'[8]st-detail'!D59</f>
        <v>5.33</v>
      </c>
      <c r="E53" s="8">
        <f>'[8]st-detail'!E59</f>
        <v>7.08</v>
      </c>
      <c r="F53" s="8">
        <f>'[8]st-detail'!F59</f>
        <v>9.93</v>
      </c>
      <c r="G53" s="8">
        <f>'[8]st-detail'!G59</f>
        <v>10.54</v>
      </c>
      <c r="H53" s="8">
        <f>'[8]st-detail'!H59</f>
        <v>13.2</v>
      </c>
      <c r="I53" s="8">
        <f>'[8]st-detail'!I59</f>
        <v>19.16</v>
      </c>
      <c r="J53" s="8">
        <f>'[8]st-detail'!J59</f>
        <v>6.88</v>
      </c>
      <c r="K53" s="8">
        <f>'[8]st-detail'!K59</f>
        <v>6.58</v>
      </c>
      <c r="L53" s="8">
        <f>'[8]st-detail'!L59</f>
        <v>4.22</v>
      </c>
      <c r="M53" s="8">
        <f>'[8]st-detail'!M59</f>
        <v>4.46</v>
      </c>
      <c r="N53" s="22">
        <f t="shared" si="24"/>
        <v>93.19999999999999</v>
      </c>
    </row>
    <row r="54" spans="1:14" ht="23.25">
      <c r="A54" s="19">
        <v>2545</v>
      </c>
      <c r="B54" s="8">
        <f>'[7]st-detail'!B$61</f>
        <v>4.48</v>
      </c>
      <c r="C54" s="8">
        <f>'[7]st-detail'!C61</f>
        <v>6.04</v>
      </c>
      <c r="D54" s="8">
        <f>'[7]st-detail'!D61</f>
        <v>4.63</v>
      </c>
      <c r="E54" s="8">
        <f>'[7]st-detail'!E61</f>
        <v>11.18</v>
      </c>
      <c r="F54" s="8">
        <f>'[7]st-detail'!F61</f>
        <v>12.8</v>
      </c>
      <c r="G54" s="8">
        <f>'[7]st-detail'!G61</f>
        <v>44.68</v>
      </c>
      <c r="H54" s="8">
        <f>'[7]st-detail'!H61</f>
        <v>63.04</v>
      </c>
      <c r="I54" s="8">
        <f>'[7]st-detail'!I61</f>
        <v>28.72</v>
      </c>
      <c r="J54" s="8">
        <f>'[7]st-detail'!J61</f>
        <v>21.61</v>
      </c>
      <c r="K54" s="8">
        <f>'[7]st-detail'!K61</f>
        <v>15.88</v>
      </c>
      <c r="L54" s="8">
        <f>'[7]st-detail'!L61</f>
        <v>8.73</v>
      </c>
      <c r="M54" s="8">
        <f>'[7]st-detail'!M61</f>
        <v>10.78</v>
      </c>
      <c r="N54" s="22">
        <f t="shared" si="24"/>
        <v>232.57</v>
      </c>
    </row>
    <row r="55" spans="1:14" ht="23.25">
      <c r="A55" s="19">
        <v>2546</v>
      </c>
      <c r="B55" s="8">
        <f>'[10]st-detail'!B$67</f>
        <v>11.252519</v>
      </c>
      <c r="C55" s="8">
        <f>'[10]st-detail'!C$67</f>
        <v>7.078767</v>
      </c>
      <c r="D55" s="8">
        <f>'[10]st-detail'!D$67</f>
        <v>8.305985</v>
      </c>
      <c r="E55" s="8">
        <f>'[10]st-detail'!E$67</f>
        <v>28.06619</v>
      </c>
      <c r="F55" s="8">
        <f>'[10]st-detail'!F$67</f>
        <v>27.715184</v>
      </c>
      <c r="G55" s="8">
        <f>'[10]st-detail'!G$67</f>
        <v>42.312245</v>
      </c>
      <c r="H55" s="8">
        <f>'[10]st-detail'!H$67</f>
        <v>62.362397</v>
      </c>
      <c r="I55" s="8">
        <f>'[10]st-detail'!I$67</f>
        <v>32.785997</v>
      </c>
      <c r="J55" s="8">
        <f>'[10]st-detail'!J$67</f>
        <v>25.205845</v>
      </c>
      <c r="K55" s="8">
        <f>'[10]st-detail'!K$67</f>
        <v>8.970516</v>
      </c>
      <c r="L55" s="8">
        <f>'[10]st-detail'!L$67</f>
        <v>17.456001</v>
      </c>
      <c r="M55" s="8">
        <f>'[10]st-detail'!M$67</f>
        <v>16.834728</v>
      </c>
      <c r="N55" s="22">
        <f t="shared" si="24"/>
        <v>288.34637399999997</v>
      </c>
    </row>
    <row r="56" spans="1:14" ht="23.25">
      <c r="A56" s="19">
        <v>2547</v>
      </c>
      <c r="B56" s="8">
        <f>'[9]st-detail'!B$67</f>
        <v>13.475734</v>
      </c>
      <c r="C56" s="8">
        <f>'[9]st-detail'!C$67</f>
        <v>13.927531349999999</v>
      </c>
      <c r="D56" s="8">
        <f>'[9]st-detail'!D$67</f>
        <v>20.381196</v>
      </c>
      <c r="E56" s="8">
        <f>'[9]st-detail'!E$67</f>
        <v>24.27324</v>
      </c>
      <c r="F56" s="8">
        <f>'[9]st-detail'!F$67</f>
        <v>33.019131</v>
      </c>
      <c r="G56" s="8">
        <f>'[9]st-detail'!G$67</f>
        <v>64.894421</v>
      </c>
      <c r="H56" s="8">
        <f>'[9]st-detail'!H$67</f>
        <v>46.323615479999994</v>
      </c>
      <c r="I56" s="8">
        <f>'[9]st-detail'!I$67</f>
        <v>60.355437</v>
      </c>
      <c r="J56" s="8">
        <f>'[9]st-detail'!J$67</f>
        <v>29.09132314</v>
      </c>
      <c r="K56" s="8">
        <f>'[9]st-detail'!K$67</f>
        <v>26.158833</v>
      </c>
      <c r="L56" s="8">
        <f>'[9]st-detail'!L$67</f>
        <v>31.628612</v>
      </c>
      <c r="M56" s="8">
        <f>'[9]st-detail'!M$67</f>
        <v>23.106244</v>
      </c>
      <c r="N56" s="22">
        <f t="shared" si="24"/>
        <v>386.63531796999996</v>
      </c>
    </row>
    <row r="57" spans="1:14" ht="23.25">
      <c r="A57" s="19">
        <v>2548</v>
      </c>
      <c r="B57" s="8">
        <f>'[11]st-detail'!B$67</f>
        <v>17.109273</v>
      </c>
      <c r="C57" s="8">
        <f>'[11]st-detail'!C$67</f>
        <v>30.99557716</v>
      </c>
      <c r="D57" s="8">
        <f>'[11]st-detail'!D$67</f>
        <v>25.84142504</v>
      </c>
      <c r="E57" s="8">
        <f>'[11]st-detail'!E$67</f>
        <v>25.888099</v>
      </c>
      <c r="F57" s="8">
        <f>'[11]st-detail'!F$67</f>
        <v>42.591838259999996</v>
      </c>
      <c r="G57" s="8">
        <f>'[11]st-detail'!G$67</f>
        <v>60.173795</v>
      </c>
      <c r="H57" s="8">
        <f>'[11]st-detail'!H$67</f>
        <v>40.954579</v>
      </c>
      <c r="I57" s="8">
        <f>'[11]st-detail'!I$67</f>
        <v>52.725274</v>
      </c>
      <c r="J57" s="8">
        <f>'[11]st-detail'!J$67</f>
        <v>34.156001</v>
      </c>
      <c r="K57" s="8">
        <f>'[11]st-detail'!K$67</f>
        <v>19.274952</v>
      </c>
      <c r="L57" s="8">
        <f>'[11]st-detail'!L$67</f>
        <v>31.689991</v>
      </c>
      <c r="M57" s="8">
        <f>'[11]st-detail'!M$67</f>
        <v>32.037079</v>
      </c>
      <c r="N57" s="22">
        <f t="shared" si="24"/>
        <v>413.43788345999997</v>
      </c>
    </row>
    <row r="58" spans="1:14" ht="23.25">
      <c r="A58" s="19">
        <v>2549</v>
      </c>
      <c r="B58" s="8">
        <f>'[12]st-detail'!B$67</f>
        <v>18.556886</v>
      </c>
      <c r="C58" s="8">
        <f>'[12]st-detail'!C$67</f>
        <v>24.132033</v>
      </c>
      <c r="D58" s="8">
        <f>'[12]st-detail'!D$67</f>
        <v>21.585871</v>
      </c>
      <c r="E58" s="8">
        <f>'[12]st-detail'!E$67</f>
        <v>33.063429</v>
      </c>
      <c r="F58" s="8">
        <f>'[12]st-detail'!F$67</f>
        <v>45.487986</v>
      </c>
      <c r="G58" s="8">
        <f>'[12]st-detail'!G$67</f>
        <v>55.194688</v>
      </c>
      <c r="H58" s="8">
        <f>'[12]st-detail'!H$67</f>
        <v>71.174241</v>
      </c>
      <c r="I58" s="8">
        <f>'[12]st-detail'!I$67</f>
        <v>76.985304</v>
      </c>
      <c r="J58" s="8">
        <f>'[12]st-detail'!J$67</f>
        <v>31.560598</v>
      </c>
      <c r="K58" s="8">
        <f>'[12]st-detail'!K$67</f>
        <v>28.95701</v>
      </c>
      <c r="L58" s="8">
        <f>'[12]st-detail'!L$67</f>
        <v>17.14166</v>
      </c>
      <c r="M58" s="8">
        <f>'[12]st-detail'!M$67</f>
        <v>18.447949</v>
      </c>
      <c r="N58" s="22">
        <f t="shared" si="24"/>
        <v>442.28765500000003</v>
      </c>
    </row>
    <row r="59" spans="1:14" ht="23.25">
      <c r="A59" s="19">
        <v>2550</v>
      </c>
      <c r="B59" s="8">
        <f>'[13]st-detail'!B$67</f>
        <v>21.448946</v>
      </c>
      <c r="C59" s="8">
        <f>'[13]st-detail'!C$67</f>
        <v>17.749985</v>
      </c>
      <c r="D59" s="8">
        <f>'[13]st-detail'!D$67</f>
        <v>32.922728</v>
      </c>
      <c r="E59" s="8">
        <f>'[13]st-detail'!E$67</f>
        <v>50.588109</v>
      </c>
      <c r="F59" s="8">
        <f>'[13]st-detail'!F$67</f>
        <v>62.061262</v>
      </c>
      <c r="G59" s="8">
        <f>'[13]st-detail'!G$67</f>
        <v>81.466956</v>
      </c>
      <c r="H59" s="8">
        <f>'[13]st-detail'!H$67</f>
        <v>59.067489</v>
      </c>
      <c r="I59" s="8">
        <f>'[13]st-detail'!I$67</f>
        <v>53.039238</v>
      </c>
      <c r="J59" s="8">
        <f>'[13]st-detail'!J$67</f>
        <v>34.006381</v>
      </c>
      <c r="K59" s="8">
        <f>'[13]st-detail'!K$67</f>
        <v>27.039232</v>
      </c>
      <c r="L59" s="8">
        <f>'[13]st-detail'!L$67</f>
        <v>25.878998</v>
      </c>
      <c r="M59" s="8">
        <f>'[13]st-detail'!M$67</f>
        <v>30.381139</v>
      </c>
      <c r="N59" s="22">
        <f t="shared" si="24"/>
        <v>495.650463</v>
      </c>
    </row>
    <row r="60" spans="1:14" ht="23.25">
      <c r="A60" s="19">
        <v>2551</v>
      </c>
      <c r="B60" s="8">
        <f>'[14]st-detail'!B$67</f>
        <v>23.650455</v>
      </c>
      <c r="C60" s="8">
        <f>'[14]st-detail'!C$67</f>
        <v>25.003877</v>
      </c>
      <c r="D60" s="8">
        <f>'[14]st-detail'!D$67</f>
        <v>28.428151</v>
      </c>
      <c r="E60" s="8">
        <f>'[14]st-detail'!E$67</f>
        <v>47.955092</v>
      </c>
      <c r="F60" s="8">
        <f>'[14]st-detail'!F$67</f>
        <v>46.801274</v>
      </c>
      <c r="G60" s="8">
        <f>'[14]st-detail'!G$67</f>
        <v>50.947659</v>
      </c>
      <c r="H60" s="8">
        <f>'[14]st-detail'!H$67</f>
        <v>73.247888</v>
      </c>
      <c r="I60" s="8">
        <f>'[14]st-detail'!I$67</f>
        <v>48.123235</v>
      </c>
      <c r="J60" s="8">
        <f>'[14]st-detail'!J$67</f>
        <v>36.89326</v>
      </c>
      <c r="K60" s="8">
        <f>'[14]st-detail'!K$67</f>
        <v>22.318606</v>
      </c>
      <c r="L60" s="8">
        <f>'[14]st-detail'!L$67</f>
        <v>21.907119</v>
      </c>
      <c r="M60" s="8">
        <f>'[14]st-detail'!M$67</f>
        <v>15.599978</v>
      </c>
      <c r="N60" s="22">
        <f aca="true" t="shared" si="25" ref="N60:N65">SUM(B60:M60)</f>
        <v>440.87659400000007</v>
      </c>
    </row>
    <row r="61" spans="1:20" ht="23.25">
      <c r="A61" s="19">
        <v>2552</v>
      </c>
      <c r="B61" s="8">
        <f>'[15]st-detail'!B$67</f>
        <v>20.443525</v>
      </c>
      <c r="C61" s="8">
        <f>'[15]st-detail'!C$67</f>
        <v>19.38545</v>
      </c>
      <c r="D61" s="8">
        <f>'[15]st-detail'!D$67</f>
        <v>38.546956</v>
      </c>
      <c r="E61" s="8">
        <f>'[15]st-detail'!E$67</f>
        <v>51.137677</v>
      </c>
      <c r="F61" s="8">
        <f>'[15]st-detail'!F$67</f>
        <v>43.876396</v>
      </c>
      <c r="G61" s="8">
        <f>'[15]st-detail'!G$67</f>
        <v>76.196501</v>
      </c>
      <c r="H61" s="8">
        <f>'[15]st-detail'!H$67</f>
        <v>39.671294</v>
      </c>
      <c r="I61" s="8">
        <f>'[15]st-detail'!I$67</f>
        <v>57.682592</v>
      </c>
      <c r="J61" s="8">
        <f>'[15]st-detail'!J$67</f>
        <v>43.982689</v>
      </c>
      <c r="K61" s="8">
        <f>'[15]st-detail'!K$67</f>
        <v>30.268522</v>
      </c>
      <c r="L61" s="8">
        <f>'[15]st-detail'!L$67</f>
        <v>19.564237</v>
      </c>
      <c r="M61" s="8">
        <f>'[15]st-detail'!M$67</f>
        <v>9.139932</v>
      </c>
      <c r="N61" s="22">
        <f t="shared" si="25"/>
        <v>449.89577099999997</v>
      </c>
      <c r="O61" s="26"/>
      <c r="P61" s="26"/>
      <c r="Q61" s="26"/>
      <c r="R61" s="26"/>
      <c r="S61" s="26"/>
      <c r="T61" s="26"/>
    </row>
    <row r="62" spans="1:20" s="68" customFormat="1" ht="23.25">
      <c r="A62" s="19">
        <v>2553</v>
      </c>
      <c r="B62" s="8">
        <f>'[16]st-detail'!B$67</f>
        <v>10.858409</v>
      </c>
      <c r="C62" s="8">
        <f>'[16]st-detail'!C$67</f>
        <v>9.655058</v>
      </c>
      <c r="D62" s="8">
        <f>'[16]st-detail'!D$67</f>
        <v>10.75147</v>
      </c>
      <c r="E62" s="8">
        <f>'[16]st-detail'!E$67</f>
        <v>8.13335</v>
      </c>
      <c r="F62" s="8">
        <f>'[16]st-detail'!F$67</f>
        <v>9.797468</v>
      </c>
      <c r="G62" s="8">
        <f>'[16]st-detail'!G$67</f>
        <v>7.64665</v>
      </c>
      <c r="H62" s="8">
        <f>'[16]st-detail'!H$67</f>
        <v>3.024288</v>
      </c>
      <c r="I62" s="8">
        <f>'[16]st-detail'!I$67</f>
        <v>4.725101</v>
      </c>
      <c r="J62" s="8">
        <f>'[16]st-detail'!J$67</f>
        <v>8.359525</v>
      </c>
      <c r="K62" s="8">
        <f>'[16]st-detail'!K$67</f>
        <v>8.296042</v>
      </c>
      <c r="L62" s="8">
        <f>'[16]st-detail'!L$67</f>
        <v>8.83854</v>
      </c>
      <c r="M62" s="8">
        <f>'[16]st-detail'!M$67</f>
        <v>5.300882</v>
      </c>
      <c r="N62" s="22">
        <f t="shared" si="25"/>
        <v>95.386783</v>
      </c>
      <c r="O62" s="58"/>
      <c r="P62" s="58"/>
      <c r="Q62" s="58"/>
      <c r="R62" s="58"/>
      <c r="S62" s="58"/>
      <c r="T62" s="58"/>
    </row>
    <row r="63" spans="1:20" s="68" customFormat="1" ht="23.25">
      <c r="A63" s="19">
        <v>2554</v>
      </c>
      <c r="B63" s="8">
        <f>'[17]st-detail'!B$67</f>
        <v>4.247598</v>
      </c>
      <c r="C63" s="8">
        <f>'[17]st-detail'!C$67</f>
        <v>8.553833</v>
      </c>
      <c r="D63" s="8">
        <f>'[17]st-detail'!D$67</f>
        <v>8.938769</v>
      </c>
      <c r="E63" s="8">
        <f>'[17]st-detail'!E$67</f>
        <v>6.027531</v>
      </c>
      <c r="F63" s="8">
        <f>'[17]st-detail'!F$67</f>
        <v>9.399812</v>
      </c>
      <c r="G63" s="8">
        <f>'[17]st-detail'!G$67</f>
        <v>9.223417</v>
      </c>
      <c r="H63" s="8">
        <f>'[17]st-detail'!H$67</f>
        <v>3.905793</v>
      </c>
      <c r="I63" s="8">
        <f>'[17]st-detail'!I$67</f>
        <v>4.522581</v>
      </c>
      <c r="J63" s="8">
        <f>'[17]st-detail'!J$67</f>
        <v>7.477885</v>
      </c>
      <c r="K63" s="8">
        <f>'[17]st-detail'!K$67</f>
        <v>8.076856</v>
      </c>
      <c r="L63" s="8">
        <f>'[17]st-detail'!L$67</f>
        <v>6.162779</v>
      </c>
      <c r="M63" s="8">
        <f>'[17]st-detail'!M$67</f>
        <v>7.365331</v>
      </c>
      <c r="N63" s="22">
        <f t="shared" si="25"/>
        <v>83.902185</v>
      </c>
      <c r="O63" s="58"/>
      <c r="P63" s="58"/>
      <c r="Q63" s="58"/>
      <c r="R63" s="58"/>
      <c r="S63" s="58"/>
      <c r="T63" s="58"/>
    </row>
    <row r="64" spans="1:20" s="68" customFormat="1" ht="23.25">
      <c r="A64" s="19">
        <v>2555</v>
      </c>
      <c r="B64" s="8">
        <f>'[18]st-detail'!B$67</f>
        <v>13.040115</v>
      </c>
      <c r="C64" s="8">
        <f>'[18]st-detail'!C$67</f>
        <v>8.964623</v>
      </c>
      <c r="D64" s="8">
        <f>'[18]st-detail'!D$67</f>
        <v>14.042625</v>
      </c>
      <c r="E64" s="8">
        <f>'[18]st-detail'!E$67</f>
        <v>6.944445</v>
      </c>
      <c r="F64" s="8">
        <f>'[18]st-detail'!F$67</f>
        <v>6.79799</v>
      </c>
      <c r="G64" s="8">
        <f>'[18]st-detail'!G$67</f>
        <v>9.827764</v>
      </c>
      <c r="H64" s="8">
        <f>'[18]st-detail'!H$67</f>
        <v>8.172155</v>
      </c>
      <c r="I64" s="8">
        <f>'[18]st-detail'!I$67</f>
        <v>9.84276</v>
      </c>
      <c r="J64" s="8">
        <f>'[18]st-detail'!J$67</f>
        <v>10.879512</v>
      </c>
      <c r="K64" s="8">
        <f>'[18]st-detail'!K$67</f>
        <v>10.144043</v>
      </c>
      <c r="L64" s="8">
        <f>'[18]st-detail'!L$67</f>
        <v>13.74512</v>
      </c>
      <c r="M64" s="8">
        <f>'[18]st-detail'!M$67</f>
        <v>14.133128</v>
      </c>
      <c r="N64" s="22">
        <f t="shared" si="25"/>
        <v>126.53428</v>
      </c>
      <c r="O64" s="58"/>
      <c r="P64" s="58"/>
      <c r="Q64" s="58"/>
      <c r="R64" s="58"/>
      <c r="S64" s="58"/>
      <c r="T64" s="58"/>
    </row>
    <row r="65" spans="1:20" s="68" customFormat="1" ht="23.25">
      <c r="A65" s="20">
        <v>2556</v>
      </c>
      <c r="B65" s="9">
        <f>'[19]st-detail'!B$67</f>
        <v>15.491754</v>
      </c>
      <c r="C65" s="9">
        <f>'[19]st-detail'!C$67</f>
        <v>16.841169</v>
      </c>
      <c r="D65" s="9">
        <f>'[19]st-detail'!D$67</f>
        <v>25.249444</v>
      </c>
      <c r="E65" s="9">
        <f>'[19]st-detail'!E$67</f>
        <v>17.635619</v>
      </c>
      <c r="F65" s="9">
        <f>'[19]st-detail'!F$67</f>
        <v>16.649614</v>
      </c>
      <c r="G65" s="9">
        <f>'[19]st-detail'!G$67</f>
        <v>9.631116</v>
      </c>
      <c r="H65" s="9">
        <f>'[19]st-detail'!H$67</f>
        <v>13.741437</v>
      </c>
      <c r="I65" s="9">
        <f>'[19]st-detail'!I$67</f>
        <v>8.934724</v>
      </c>
      <c r="J65" s="9">
        <f>'[19]st-detail'!J$67</f>
        <v>16.310691</v>
      </c>
      <c r="K65" s="9">
        <f>'[19]st-detail'!K$67</f>
        <v>13.4686</v>
      </c>
      <c r="L65" s="9">
        <f>'[19]st-detail'!L$67</f>
        <v>0</v>
      </c>
      <c r="M65" s="9">
        <f>'[19]st-detail'!M$67</f>
        <v>0</v>
      </c>
      <c r="N65" s="23">
        <f t="shared" si="25"/>
        <v>153.954168</v>
      </c>
      <c r="O65" s="58"/>
      <c r="P65" s="58"/>
      <c r="Q65" s="58"/>
      <c r="R65" s="58"/>
      <c r="S65" s="58"/>
      <c r="T65" s="58"/>
    </row>
    <row r="66" spans="1:14" ht="23.25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1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5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75" zoomScaleNormal="75" zoomScalePageLayoutView="0" workbookViewId="0" topLeftCell="B40">
      <selection activeCell="B62" sqref="A62:IV62"/>
    </sheetView>
  </sheetViews>
  <sheetFormatPr defaultColWidth="9.33203125" defaultRowHeight="21"/>
  <cols>
    <col min="1" max="1" width="23.83203125" style="0" customWidth="1"/>
    <col min="2" max="13" width="12.16015625" style="0" customWidth="1"/>
    <col min="14" max="14" width="13.5" style="33" customWidth="1"/>
  </cols>
  <sheetData>
    <row r="1" spans="1:14" ht="30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21</v>
      </c>
      <c r="N2" s="73"/>
    </row>
    <row r="3" spans="1:14" ht="23.25">
      <c r="A3" s="3" t="s">
        <v>22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4" t="s">
        <v>15</v>
      </c>
    </row>
    <row r="4" spans="1:14" ht="23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0"/>
    </row>
    <row r="5" spans="1:14" ht="23.25">
      <c r="A5" s="19">
        <v>2540</v>
      </c>
      <c r="B5" s="8">
        <f aca="true" t="shared" si="0" ref="B5:M5">SUM(B24,B43)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0.028</v>
      </c>
      <c r="J5" s="8">
        <f t="shared" si="0"/>
        <v>1.967</v>
      </c>
      <c r="K5" s="8">
        <f t="shared" si="0"/>
        <v>9.661</v>
      </c>
      <c r="L5" s="8">
        <f t="shared" si="0"/>
        <v>58.165</v>
      </c>
      <c r="M5" s="8">
        <f t="shared" si="0"/>
        <v>59.320190000000004</v>
      </c>
      <c r="N5" s="22">
        <f>SUM(B5:M5)</f>
        <v>129.14119</v>
      </c>
    </row>
    <row r="6" spans="1:14" ht="23.25">
      <c r="A6" s="19">
        <v>2541</v>
      </c>
      <c r="B6" s="8">
        <f aca="true" t="shared" si="1" ref="B6:M6">SUM(B25,B44)</f>
        <v>55.95</v>
      </c>
      <c r="C6" s="8">
        <f t="shared" si="1"/>
        <v>45.49</v>
      </c>
      <c r="D6" s="8">
        <f t="shared" si="1"/>
        <v>40.54</v>
      </c>
      <c r="E6" s="8">
        <f t="shared" si="1"/>
        <v>42.120000000000005</v>
      </c>
      <c r="F6" s="8">
        <f t="shared" si="1"/>
        <v>31.54</v>
      </c>
      <c r="G6" s="8">
        <f t="shared" si="1"/>
        <v>47.36</v>
      </c>
      <c r="H6" s="8">
        <f t="shared" si="1"/>
        <v>60.96</v>
      </c>
      <c r="I6" s="8">
        <f t="shared" si="1"/>
        <v>46.17</v>
      </c>
      <c r="J6" s="8">
        <f t="shared" si="1"/>
        <v>49.7</v>
      </c>
      <c r="K6" s="8">
        <f t="shared" si="1"/>
        <v>50.8</v>
      </c>
      <c r="L6" s="8">
        <f t="shared" si="1"/>
        <v>39.8</v>
      </c>
      <c r="M6" s="8">
        <f t="shared" si="1"/>
        <v>27.28</v>
      </c>
      <c r="N6" s="22">
        <f>SUM(B6:M6)</f>
        <v>537.71</v>
      </c>
    </row>
    <row r="7" spans="1:14" ht="23.25">
      <c r="A7" s="19">
        <v>2542</v>
      </c>
      <c r="B7" s="8">
        <f aca="true" t="shared" si="2" ref="B7:M7">SUM(B26,B45)</f>
        <v>21.42</v>
      </c>
      <c r="C7" s="8">
        <f t="shared" si="2"/>
        <v>24.630000000000003</v>
      </c>
      <c r="D7" s="8">
        <f t="shared" si="2"/>
        <v>37.98</v>
      </c>
      <c r="E7" s="8">
        <f t="shared" si="2"/>
        <v>47.199999999999996</v>
      </c>
      <c r="F7" s="8">
        <f t="shared" si="2"/>
        <v>34.24</v>
      </c>
      <c r="G7" s="8">
        <f t="shared" si="2"/>
        <v>42.24</v>
      </c>
      <c r="H7" s="8">
        <f t="shared" si="2"/>
        <v>48.269999999999996</v>
      </c>
      <c r="I7" s="8">
        <f t="shared" si="2"/>
        <v>43.6</v>
      </c>
      <c r="J7" s="8">
        <f t="shared" si="2"/>
        <v>43.79</v>
      </c>
      <c r="K7" s="8">
        <f t="shared" si="2"/>
        <v>51.47</v>
      </c>
      <c r="L7" s="8">
        <f t="shared" si="2"/>
        <v>37.55</v>
      </c>
      <c r="M7" s="8">
        <f t="shared" si="2"/>
        <v>49.67</v>
      </c>
      <c r="N7" s="22">
        <f>SUM(B7:M7)</f>
        <v>482.06000000000006</v>
      </c>
    </row>
    <row r="8" spans="1:14" ht="23.25">
      <c r="A8" s="19">
        <v>2543</v>
      </c>
      <c r="B8" s="8">
        <f aca="true" t="shared" si="3" ref="B8:M8">SUM(B27,B46)</f>
        <v>56.230000000000004</v>
      </c>
      <c r="C8" s="8">
        <f t="shared" si="3"/>
        <v>51.29</v>
      </c>
      <c r="D8" s="8">
        <f t="shared" si="3"/>
        <v>65.34</v>
      </c>
      <c r="E8" s="8">
        <f t="shared" si="3"/>
        <v>68.17999999999999</v>
      </c>
      <c r="F8" s="8">
        <f t="shared" si="3"/>
        <v>63.18000000000001</v>
      </c>
      <c r="G8" s="8">
        <f t="shared" si="3"/>
        <v>72.77</v>
      </c>
      <c r="H8" s="8">
        <f t="shared" si="3"/>
        <v>87.58</v>
      </c>
      <c r="I8" s="8">
        <f t="shared" si="3"/>
        <v>65.01</v>
      </c>
      <c r="J8" s="8">
        <f t="shared" si="3"/>
        <v>76.79</v>
      </c>
      <c r="K8" s="8">
        <f t="shared" si="3"/>
        <v>64.5</v>
      </c>
      <c r="L8" s="8">
        <f t="shared" si="3"/>
        <v>55.309999999999995</v>
      </c>
      <c r="M8" s="8">
        <f t="shared" si="3"/>
        <v>64.96000000000001</v>
      </c>
      <c r="N8" s="22">
        <f>SUM(B8:M8)</f>
        <v>791.14</v>
      </c>
    </row>
    <row r="9" spans="1:14" ht="23.25">
      <c r="A9" s="19">
        <v>2544</v>
      </c>
      <c r="B9" s="8">
        <f aca="true" t="shared" si="4" ref="B9:M9">SUM(B28,B47)</f>
        <v>65.63000000000001</v>
      </c>
      <c r="C9" s="8">
        <f t="shared" si="4"/>
        <v>60.72</v>
      </c>
      <c r="D9" s="8">
        <f t="shared" si="4"/>
        <v>70.51</v>
      </c>
      <c r="E9" s="8">
        <f t="shared" si="4"/>
        <v>81.22</v>
      </c>
      <c r="F9" s="8">
        <f t="shared" si="4"/>
        <v>65.49</v>
      </c>
      <c r="G9" s="8">
        <f t="shared" si="4"/>
        <v>79.52999999999999</v>
      </c>
      <c r="H9" s="8">
        <f t="shared" si="4"/>
        <v>97.59</v>
      </c>
      <c r="I9" s="8">
        <f t="shared" si="4"/>
        <v>80.17</v>
      </c>
      <c r="J9" s="8">
        <f t="shared" si="4"/>
        <v>82.32000000000001</v>
      </c>
      <c r="K9" s="8">
        <f t="shared" si="4"/>
        <v>85.50999999999999</v>
      </c>
      <c r="L9" s="8">
        <f t="shared" si="4"/>
        <v>81.97</v>
      </c>
      <c r="M9" s="8">
        <f t="shared" si="4"/>
        <v>81.01</v>
      </c>
      <c r="N9" s="22">
        <f>SUM(B9:M9)</f>
        <v>931.6700000000001</v>
      </c>
    </row>
    <row r="10" spans="1:14" ht="23.25">
      <c r="A10" s="19">
        <v>2545</v>
      </c>
      <c r="B10" s="8">
        <f aca="true" t="shared" si="5" ref="B10:M10">SUM(B29,B48)</f>
        <v>72.36</v>
      </c>
      <c r="C10" s="8">
        <f t="shared" si="5"/>
        <v>78.18</v>
      </c>
      <c r="D10" s="8">
        <f t="shared" si="5"/>
        <v>93.38</v>
      </c>
      <c r="E10" s="8">
        <f t="shared" si="5"/>
        <v>87.7</v>
      </c>
      <c r="F10" s="8">
        <f t="shared" si="5"/>
        <v>102.06</v>
      </c>
      <c r="G10" s="8">
        <f t="shared" si="5"/>
        <v>105.87</v>
      </c>
      <c r="H10" s="8">
        <f t="shared" si="5"/>
        <v>118.87</v>
      </c>
      <c r="I10" s="8">
        <f t="shared" si="5"/>
        <v>111.64</v>
      </c>
      <c r="J10" s="8">
        <f t="shared" si="5"/>
        <v>120.53</v>
      </c>
      <c r="K10" s="8">
        <f t="shared" si="5"/>
        <v>104.1</v>
      </c>
      <c r="L10" s="8">
        <f t="shared" si="5"/>
        <v>110.68</v>
      </c>
      <c r="M10" s="8">
        <f t="shared" si="5"/>
        <v>119.02</v>
      </c>
      <c r="N10" s="22">
        <f aca="true" t="shared" si="6" ref="N10:N16">SUM(N29,N48)</f>
        <v>1224.39</v>
      </c>
    </row>
    <row r="11" spans="1:14" ht="23.25">
      <c r="A11" s="19">
        <v>2546</v>
      </c>
      <c r="B11" s="8">
        <f aca="true" t="shared" si="7" ref="B11:M11">SUM(B30,B49)</f>
        <v>123.45133822</v>
      </c>
      <c r="C11" s="8">
        <f t="shared" si="7"/>
        <v>132.39934861999998</v>
      </c>
      <c r="D11" s="8">
        <f t="shared" si="7"/>
        <v>138.26897834000002</v>
      </c>
      <c r="E11" s="8">
        <f t="shared" si="7"/>
        <v>121.45632245</v>
      </c>
      <c r="F11" s="8">
        <f t="shared" si="7"/>
        <v>136.93008888999998</v>
      </c>
      <c r="G11" s="8">
        <f t="shared" si="7"/>
        <v>138.76866538</v>
      </c>
      <c r="H11" s="8">
        <f t="shared" si="7"/>
        <v>146.7517849</v>
      </c>
      <c r="I11" s="8">
        <f t="shared" si="7"/>
        <v>128.14379037</v>
      </c>
      <c r="J11" s="8">
        <f t="shared" si="7"/>
        <v>142.66094046999999</v>
      </c>
      <c r="K11" s="8">
        <f t="shared" si="7"/>
        <v>127.48265449</v>
      </c>
      <c r="L11" s="8">
        <f t="shared" si="7"/>
        <v>132.09659054</v>
      </c>
      <c r="M11" s="8">
        <f t="shared" si="7"/>
        <v>112.28706415</v>
      </c>
      <c r="N11" s="22">
        <f t="shared" si="6"/>
        <v>1580.6975668199998</v>
      </c>
    </row>
    <row r="12" spans="1:14" ht="23.25">
      <c r="A12" s="19">
        <v>2547</v>
      </c>
      <c r="B12" s="8">
        <f aca="true" t="shared" si="8" ref="B12:M12">SUM(B31,B50)</f>
        <v>104.68241643</v>
      </c>
      <c r="C12" s="8">
        <f t="shared" si="8"/>
        <v>111.83675133000001</v>
      </c>
      <c r="D12" s="8">
        <f t="shared" si="8"/>
        <v>134.29725858</v>
      </c>
      <c r="E12" s="8">
        <f t="shared" si="8"/>
        <v>128.51185228</v>
      </c>
      <c r="F12" s="8">
        <f t="shared" si="8"/>
        <v>136.53094121</v>
      </c>
      <c r="G12" s="8">
        <f t="shared" si="8"/>
        <v>146.76199036</v>
      </c>
      <c r="H12" s="8">
        <f t="shared" si="8"/>
        <v>158.48574877000001</v>
      </c>
      <c r="I12" s="8">
        <f t="shared" si="8"/>
        <v>125.27878612</v>
      </c>
      <c r="J12" s="8">
        <f t="shared" si="8"/>
        <v>166.63357850999998</v>
      </c>
      <c r="K12" s="8">
        <f t="shared" si="8"/>
        <v>155.52046081</v>
      </c>
      <c r="L12" s="8">
        <f t="shared" si="8"/>
        <v>152.25676456</v>
      </c>
      <c r="M12" s="8">
        <f t="shared" si="8"/>
        <v>120.16458609</v>
      </c>
      <c r="N12" s="22">
        <f t="shared" si="6"/>
        <v>1640.96113505</v>
      </c>
    </row>
    <row r="13" spans="1:14" ht="23.25">
      <c r="A13" s="19">
        <v>2548</v>
      </c>
      <c r="B13" s="8">
        <f aca="true" t="shared" si="9" ref="B13:M13">SUM(B32,B51)</f>
        <v>127.90314722</v>
      </c>
      <c r="C13" s="8">
        <f t="shared" si="9"/>
        <v>141.10535319000002</v>
      </c>
      <c r="D13" s="8">
        <f t="shared" si="9"/>
        <v>168.70643834</v>
      </c>
      <c r="E13" s="8">
        <f t="shared" si="9"/>
        <v>161.26213827000004</v>
      </c>
      <c r="F13" s="8">
        <f t="shared" si="9"/>
        <v>166.36890726000001</v>
      </c>
      <c r="G13" s="8">
        <f t="shared" si="9"/>
        <v>144.55985656000001</v>
      </c>
      <c r="H13" s="8">
        <f t="shared" si="9"/>
        <v>167.39727541</v>
      </c>
      <c r="I13" s="8">
        <f t="shared" si="9"/>
        <v>127.81377434999999</v>
      </c>
      <c r="J13" s="8">
        <f t="shared" si="9"/>
        <v>172.35932513999998</v>
      </c>
      <c r="K13" s="8">
        <f t="shared" si="9"/>
        <v>174.10869162999998</v>
      </c>
      <c r="L13" s="8">
        <f t="shared" si="9"/>
        <v>156.78513888</v>
      </c>
      <c r="M13" s="8">
        <f t="shared" si="9"/>
        <v>140.27636388999997</v>
      </c>
      <c r="N13" s="22">
        <f t="shared" si="6"/>
        <v>1848.64641014</v>
      </c>
    </row>
    <row r="14" spans="1:14" ht="23.25">
      <c r="A14" s="19">
        <v>2549</v>
      </c>
      <c r="B14" s="8">
        <f aca="true" t="shared" si="10" ref="B14:M14">SUM(B33,B52)</f>
        <v>157.45702394</v>
      </c>
      <c r="C14" s="8">
        <f t="shared" si="10"/>
        <v>179.74807297</v>
      </c>
      <c r="D14" s="8">
        <f t="shared" si="10"/>
        <v>188.73174414</v>
      </c>
      <c r="E14" s="8">
        <f t="shared" si="10"/>
        <v>164.74398133000003</v>
      </c>
      <c r="F14" s="8">
        <f t="shared" si="10"/>
        <v>162.38958491</v>
      </c>
      <c r="G14" s="8">
        <f t="shared" si="10"/>
        <v>145.60034548</v>
      </c>
      <c r="H14" s="8">
        <f t="shared" si="10"/>
        <v>192.88509695</v>
      </c>
      <c r="I14" s="8">
        <f t="shared" si="10"/>
        <v>142.5437795</v>
      </c>
      <c r="J14" s="8">
        <f t="shared" si="10"/>
        <v>176.99364075</v>
      </c>
      <c r="K14" s="8">
        <f t="shared" si="10"/>
        <v>175.36045139</v>
      </c>
      <c r="L14" s="8">
        <f t="shared" si="10"/>
        <v>160.0138819</v>
      </c>
      <c r="M14" s="8">
        <f t="shared" si="10"/>
        <v>163.68102069</v>
      </c>
      <c r="N14" s="22">
        <f t="shared" si="6"/>
        <v>2010.14862395</v>
      </c>
    </row>
    <row r="15" spans="1:14" ht="23.25">
      <c r="A15" s="19">
        <v>2550</v>
      </c>
      <c r="B15" s="8">
        <f aca="true" t="shared" si="11" ref="B15:M15">SUM(B34,B53)</f>
        <v>165.0414992</v>
      </c>
      <c r="C15" s="8">
        <f t="shared" si="11"/>
        <v>145.76557258999998</v>
      </c>
      <c r="D15" s="8">
        <f t="shared" si="11"/>
        <v>152.21598405000003</v>
      </c>
      <c r="E15" s="8">
        <f t="shared" si="11"/>
        <v>148.76768514</v>
      </c>
      <c r="F15" s="8">
        <f t="shared" si="11"/>
        <v>156.81545608000002</v>
      </c>
      <c r="G15" s="8">
        <f t="shared" si="11"/>
        <v>134.10310878</v>
      </c>
      <c r="H15" s="8">
        <f t="shared" si="11"/>
        <v>119.98173179000001</v>
      </c>
      <c r="I15" s="8">
        <f t="shared" si="11"/>
        <v>100.61612842000001</v>
      </c>
      <c r="J15" s="8">
        <f t="shared" si="11"/>
        <v>147.50565853</v>
      </c>
      <c r="K15" s="8">
        <f t="shared" si="11"/>
        <v>141.59199422</v>
      </c>
      <c r="L15" s="8">
        <f t="shared" si="11"/>
        <v>128.21735148</v>
      </c>
      <c r="M15" s="8">
        <f t="shared" si="11"/>
        <v>124.74324118000001</v>
      </c>
      <c r="N15" s="22">
        <f t="shared" si="6"/>
        <v>1665.36541146</v>
      </c>
    </row>
    <row r="16" spans="1:14" ht="23.25">
      <c r="A16" s="19">
        <v>2551</v>
      </c>
      <c r="B16" s="8">
        <f aca="true" t="shared" si="12" ref="B16:M16">SUM(B35,B54)</f>
        <v>119.95688469</v>
      </c>
      <c r="C16" s="8">
        <f t="shared" si="12"/>
        <v>124.58705434999999</v>
      </c>
      <c r="D16" s="8">
        <f t="shared" si="12"/>
        <v>130.96803772</v>
      </c>
      <c r="E16" s="8">
        <f t="shared" si="12"/>
        <v>126.13494270000001</v>
      </c>
      <c r="F16" s="8">
        <f t="shared" si="12"/>
        <v>126.13997709</v>
      </c>
      <c r="G16" s="8">
        <f t="shared" si="12"/>
        <v>128.13092565</v>
      </c>
      <c r="H16" s="8">
        <f t="shared" si="12"/>
        <v>154.12687992</v>
      </c>
      <c r="I16" s="8">
        <f t="shared" si="12"/>
        <v>134.35069463</v>
      </c>
      <c r="J16" s="8">
        <f t="shared" si="12"/>
        <v>171.66924361000002</v>
      </c>
      <c r="K16" s="8">
        <f t="shared" si="12"/>
        <v>159.66973491999997</v>
      </c>
      <c r="L16" s="8">
        <f t="shared" si="12"/>
        <v>153.12693729</v>
      </c>
      <c r="M16" s="8">
        <f t="shared" si="12"/>
        <v>143.78434225</v>
      </c>
      <c r="N16" s="22">
        <f t="shared" si="6"/>
        <v>1672.64565482</v>
      </c>
    </row>
    <row r="17" spans="1:20" ht="23.25">
      <c r="A17" s="19">
        <v>2552</v>
      </c>
      <c r="B17" s="8">
        <f aca="true" t="shared" si="13" ref="B17:M17">SUM(B36,B55)</f>
        <v>166.77191632</v>
      </c>
      <c r="C17" s="8">
        <f t="shared" si="13"/>
        <v>163.9514368</v>
      </c>
      <c r="D17" s="8">
        <f t="shared" si="13"/>
        <v>162.21393469999998</v>
      </c>
      <c r="E17" s="8">
        <f t="shared" si="13"/>
        <v>119.51256764</v>
      </c>
      <c r="F17" s="8">
        <f t="shared" si="13"/>
        <v>130.61657338999999</v>
      </c>
      <c r="G17" s="8">
        <f t="shared" si="13"/>
        <v>112.92394166999999</v>
      </c>
      <c r="H17" s="8">
        <f t="shared" si="13"/>
        <v>115.15495113</v>
      </c>
      <c r="I17" s="8">
        <f t="shared" si="13"/>
        <v>108.93735675</v>
      </c>
      <c r="J17" s="8">
        <f t="shared" si="13"/>
        <v>118.0438334</v>
      </c>
      <c r="K17" s="8">
        <f t="shared" si="13"/>
        <v>128.93397726</v>
      </c>
      <c r="L17" s="8">
        <f t="shared" si="13"/>
        <v>135.69273003</v>
      </c>
      <c r="M17" s="8">
        <f t="shared" si="13"/>
        <v>145.57580029</v>
      </c>
      <c r="N17" s="22">
        <f>SUM(B17:M17)</f>
        <v>1608.3290193799996</v>
      </c>
      <c r="O17" s="26"/>
      <c r="P17" s="26"/>
      <c r="Q17" s="26"/>
      <c r="R17" s="26"/>
      <c r="S17" s="26"/>
      <c r="T17" s="26"/>
    </row>
    <row r="18" spans="1:20" s="68" customFormat="1" ht="23.25">
      <c r="A18" s="19">
        <v>2553</v>
      </c>
      <c r="B18" s="8">
        <f aca="true" t="shared" si="14" ref="B18:M18">SUM(B37,B56)</f>
        <v>148.6235539</v>
      </c>
      <c r="C18" s="8">
        <f t="shared" si="14"/>
        <v>166.47477246000003</v>
      </c>
      <c r="D18" s="8">
        <f t="shared" si="14"/>
        <v>170.65650692</v>
      </c>
      <c r="E18" s="8">
        <f t="shared" si="14"/>
        <v>148.20809499</v>
      </c>
      <c r="F18" s="8">
        <f t="shared" si="14"/>
        <v>166.36977963</v>
      </c>
      <c r="G18" s="8">
        <f t="shared" si="14"/>
        <v>158.06901580000002</v>
      </c>
      <c r="H18" s="8">
        <f t="shared" si="14"/>
        <v>179.96610606</v>
      </c>
      <c r="I18" s="8">
        <f t="shared" si="14"/>
        <v>134.9865541</v>
      </c>
      <c r="J18" s="8">
        <f t="shared" si="14"/>
        <v>164.13404274</v>
      </c>
      <c r="K18" s="8">
        <f t="shared" si="14"/>
        <v>199.37221733</v>
      </c>
      <c r="L18" s="8">
        <f t="shared" si="14"/>
        <v>186.92084178</v>
      </c>
      <c r="M18" s="8">
        <f t="shared" si="14"/>
        <v>155.19740517</v>
      </c>
      <c r="N18" s="22">
        <f>SUM(B18:M18)</f>
        <v>1978.9788908799999</v>
      </c>
      <c r="O18" s="58"/>
      <c r="P18" s="58"/>
      <c r="Q18" s="58"/>
      <c r="R18" s="58"/>
      <c r="S18" s="58"/>
      <c r="T18" s="58"/>
    </row>
    <row r="19" spans="1:20" s="68" customFormat="1" ht="23.25">
      <c r="A19" s="19">
        <v>2554</v>
      </c>
      <c r="B19" s="8">
        <f aca="true" t="shared" si="15" ref="B19:M19">SUM(B38,B57)</f>
        <v>168.48531618</v>
      </c>
      <c r="C19" s="8">
        <f t="shared" si="15"/>
        <v>182.10205932</v>
      </c>
      <c r="D19" s="8">
        <f t="shared" si="15"/>
        <v>182.01813522999998</v>
      </c>
      <c r="E19" s="8">
        <f t="shared" si="15"/>
        <v>170.08740588999999</v>
      </c>
      <c r="F19" s="8">
        <f t="shared" si="15"/>
        <v>178.48311028</v>
      </c>
      <c r="G19" s="8">
        <f t="shared" si="15"/>
        <v>173.77532247000002</v>
      </c>
      <c r="H19" s="8">
        <f t="shared" si="15"/>
        <v>218.10950263</v>
      </c>
      <c r="I19" s="8">
        <f t="shared" si="15"/>
        <v>168.66679344</v>
      </c>
      <c r="J19" s="8">
        <f t="shared" si="15"/>
        <v>206.824513</v>
      </c>
      <c r="K19" s="8">
        <f t="shared" si="15"/>
        <v>222.85392821000002</v>
      </c>
      <c r="L19" s="8">
        <f t="shared" si="15"/>
        <v>204.03711927</v>
      </c>
      <c r="M19" s="8">
        <f t="shared" si="15"/>
        <v>208.13503132</v>
      </c>
      <c r="N19" s="22">
        <f>SUM(B19:M19)</f>
        <v>2283.5782372400004</v>
      </c>
      <c r="O19" s="58"/>
      <c r="P19" s="58"/>
      <c r="Q19" s="58"/>
      <c r="R19" s="58"/>
      <c r="S19" s="58"/>
      <c r="T19" s="58"/>
    </row>
    <row r="20" spans="1:20" s="68" customFormat="1" ht="23.25">
      <c r="A20" s="19">
        <v>2555</v>
      </c>
      <c r="B20" s="8">
        <f aca="true" t="shared" si="16" ref="B20:M20">SUM(B39,B58)</f>
        <v>205.08590212</v>
      </c>
      <c r="C20" s="8">
        <f t="shared" si="16"/>
        <v>68.5506261</v>
      </c>
      <c r="D20" s="8">
        <f t="shared" si="16"/>
        <v>46.586083939999995</v>
      </c>
      <c r="E20" s="8">
        <f t="shared" si="16"/>
        <v>146.87091061</v>
      </c>
      <c r="F20" s="8">
        <f t="shared" si="16"/>
        <v>199.75175361</v>
      </c>
      <c r="G20" s="8">
        <f t="shared" si="16"/>
        <v>216.21004298</v>
      </c>
      <c r="H20" s="8">
        <f t="shared" si="16"/>
        <v>243.13751248</v>
      </c>
      <c r="I20" s="8">
        <f t="shared" si="16"/>
        <v>197.3115768</v>
      </c>
      <c r="J20" s="8">
        <f t="shared" si="16"/>
        <v>249.07704028</v>
      </c>
      <c r="K20" s="8">
        <f t="shared" si="16"/>
        <v>243.06655877</v>
      </c>
      <c r="L20" s="8">
        <f t="shared" si="16"/>
        <v>259.47697934</v>
      </c>
      <c r="M20" s="8">
        <f t="shared" si="16"/>
        <v>242.4023625</v>
      </c>
      <c r="N20" s="22">
        <f>SUM(B20:M20)</f>
        <v>2317.5273495300003</v>
      </c>
      <c r="O20" s="58"/>
      <c r="P20" s="58"/>
      <c r="Q20" s="58"/>
      <c r="R20" s="58"/>
      <c r="S20" s="58"/>
      <c r="T20" s="58"/>
    </row>
    <row r="21" spans="1:20" ht="23.25">
      <c r="A21" s="20">
        <v>2556</v>
      </c>
      <c r="B21" s="9">
        <f>SUM(B40,B59)</f>
        <v>224.87369924</v>
      </c>
      <c r="C21" s="9">
        <f aca="true" t="shared" si="17" ref="C21:M21">SUM(C40,C59)</f>
        <v>213.63987225</v>
      </c>
      <c r="D21" s="9">
        <f t="shared" si="17"/>
        <v>213.02843944999998</v>
      </c>
      <c r="E21" s="9">
        <f t="shared" si="17"/>
        <v>241.08217509</v>
      </c>
      <c r="F21" s="9">
        <f t="shared" si="17"/>
        <v>242.81277446</v>
      </c>
      <c r="G21" s="9">
        <f t="shared" si="17"/>
        <v>258.14616173</v>
      </c>
      <c r="H21" s="9">
        <f t="shared" si="17"/>
        <v>294.94861628</v>
      </c>
      <c r="I21" s="9">
        <f t="shared" si="17"/>
        <v>241.26678582</v>
      </c>
      <c r="J21" s="9">
        <f t="shared" si="17"/>
        <v>284.61329192</v>
      </c>
      <c r="K21" s="9">
        <f t="shared" si="17"/>
        <v>248.01870448</v>
      </c>
      <c r="L21" s="9">
        <f t="shared" si="17"/>
        <v>0</v>
      </c>
      <c r="M21" s="9">
        <f t="shared" si="17"/>
        <v>0</v>
      </c>
      <c r="N21" s="23">
        <f>SUM(B21:M21)</f>
        <v>2462.43052072</v>
      </c>
      <c r="O21" s="26"/>
      <c r="P21" s="26"/>
      <c r="Q21" s="26"/>
      <c r="R21" s="26"/>
      <c r="S21" s="26"/>
      <c r="T21" s="26"/>
    </row>
    <row r="22" spans="1:14" ht="23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41"/>
    </row>
    <row r="23" spans="1:14" ht="23.25">
      <c r="A23" s="63" t="s">
        <v>40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5"/>
    </row>
    <row r="24" spans="1:14" ht="23.25">
      <c r="A24" s="19">
        <v>2540</v>
      </c>
      <c r="B24" s="8">
        <f>'[3]st-detail'!B43</f>
        <v>0</v>
      </c>
      <c r="C24" s="8">
        <f>'[3]st-detail'!C43</f>
        <v>0</v>
      </c>
      <c r="D24" s="8">
        <f>'[3]st-detail'!D43</f>
        <v>0</v>
      </c>
      <c r="E24" s="8">
        <f>'[3]st-detail'!E43</f>
        <v>0</v>
      </c>
      <c r="F24" s="8">
        <f>'[3]st-detail'!F43</f>
        <v>0</v>
      </c>
      <c r="G24" s="8">
        <f>'[3]st-detail'!G43</f>
        <v>0</v>
      </c>
      <c r="H24" s="8">
        <f>'[3]st-detail'!H43</f>
        <v>0</v>
      </c>
      <c r="I24" s="8">
        <f>'[3]st-detail'!I43</f>
        <v>0</v>
      </c>
      <c r="J24" s="8">
        <f>'[3]st-detail'!J43</f>
        <v>1.967</v>
      </c>
      <c r="K24" s="8">
        <f>'[3]st-detail'!K43</f>
        <v>9.661</v>
      </c>
      <c r="L24" s="8">
        <f>'[3]st-detail'!L43</f>
        <v>58.144</v>
      </c>
      <c r="M24" s="8">
        <f>'[3]st-detail'!M43</f>
        <v>59.32</v>
      </c>
      <c r="N24" s="22">
        <f aca="true" t="shared" si="18" ref="N24:N34">SUM(B24:M24)</f>
        <v>129.09199999999998</v>
      </c>
    </row>
    <row r="25" spans="1:14" ht="23.25">
      <c r="A25" s="19">
        <v>2541</v>
      </c>
      <c r="B25" s="8">
        <f>'[4]st-detail'!B36</f>
        <v>55.81</v>
      </c>
      <c r="C25" s="8">
        <f>'[4]st-detail'!C36</f>
        <v>45.34</v>
      </c>
      <c r="D25" s="8">
        <f>'[4]st-detail'!D36</f>
        <v>40.15</v>
      </c>
      <c r="E25" s="8">
        <f>'[4]st-detail'!E36</f>
        <v>42.02</v>
      </c>
      <c r="F25" s="8">
        <f>'[4]st-detail'!F36</f>
        <v>31.3</v>
      </c>
      <c r="G25" s="8">
        <f>'[4]st-detail'!G36</f>
        <v>47.33</v>
      </c>
      <c r="H25" s="8">
        <f>'[4]st-detail'!H36</f>
        <v>60.93</v>
      </c>
      <c r="I25" s="8">
        <f>'[4]st-detail'!I36</f>
        <v>46.15</v>
      </c>
      <c r="J25" s="8">
        <f>'[4]st-detail'!J36</f>
        <v>49.7</v>
      </c>
      <c r="K25" s="8">
        <f>'[4]st-detail'!K36</f>
        <v>50.72</v>
      </c>
      <c r="L25" s="8">
        <f>'[4]st-detail'!L36</f>
        <v>39.79</v>
      </c>
      <c r="M25" s="8">
        <f>'[4]st-detail'!M36</f>
        <v>27.26</v>
      </c>
      <c r="N25" s="22">
        <f t="shared" si="18"/>
        <v>536.5000000000001</v>
      </c>
    </row>
    <row r="26" spans="1:14" ht="23.25">
      <c r="A26" s="19">
        <v>2542</v>
      </c>
      <c r="B26" s="8">
        <f>'[5]st-detail'!B37</f>
        <v>21.37</v>
      </c>
      <c r="C26" s="8">
        <f>'[5]st-detail'!C37</f>
        <v>24.6</v>
      </c>
      <c r="D26" s="8">
        <f>'[5]st-detail'!D37</f>
        <v>37.98</v>
      </c>
      <c r="E26" s="8">
        <f>'[5]st-detail'!E37</f>
        <v>47.16</v>
      </c>
      <c r="F26" s="8">
        <f>'[5]st-detail'!F37</f>
        <v>34.21</v>
      </c>
      <c r="G26" s="8">
        <f>'[5]st-detail'!G37</f>
        <v>42.2</v>
      </c>
      <c r="H26" s="8">
        <f>'[5]st-detail'!H37</f>
        <v>48.26</v>
      </c>
      <c r="I26" s="8">
        <f>'[5]st-detail'!I37</f>
        <v>43.59</v>
      </c>
      <c r="J26" s="8">
        <f>'[5]st-detail'!J37</f>
        <v>43.75</v>
      </c>
      <c r="K26" s="8">
        <f>'[5]st-detail'!K37</f>
        <v>51.42</v>
      </c>
      <c r="L26" s="8">
        <f>'[5]st-detail'!L37</f>
        <v>37.54</v>
      </c>
      <c r="M26" s="8">
        <f>'[5]st-detail'!M37</f>
        <v>49.67</v>
      </c>
      <c r="N26" s="22">
        <f t="shared" si="18"/>
        <v>481.75000000000006</v>
      </c>
    </row>
    <row r="27" spans="1:14" ht="23.25">
      <c r="A27" s="19">
        <v>2543</v>
      </c>
      <c r="B27" s="8">
        <f>'[6]st-detail'!B37</f>
        <v>56.21</v>
      </c>
      <c r="C27" s="8">
        <f>'[6]st-detail'!C37</f>
        <v>51.29</v>
      </c>
      <c r="D27" s="8">
        <f>'[6]st-detail'!D37</f>
        <v>65.26</v>
      </c>
      <c r="E27" s="8">
        <f>'[6]st-detail'!E37</f>
        <v>68.13</v>
      </c>
      <c r="F27" s="8">
        <f>'[6]st-detail'!F37</f>
        <v>63.09</v>
      </c>
      <c r="G27" s="8">
        <f>'[6]st-detail'!G37</f>
        <v>72.72</v>
      </c>
      <c r="H27" s="8">
        <f>'[6]st-detail'!H37</f>
        <v>87.56</v>
      </c>
      <c r="I27" s="8">
        <f>'[6]st-detail'!I37</f>
        <v>65.01</v>
      </c>
      <c r="J27" s="8">
        <f>'[6]st-detail'!J37</f>
        <v>76.78</v>
      </c>
      <c r="K27" s="8">
        <f>'[6]st-detail'!K37</f>
        <v>64.49</v>
      </c>
      <c r="L27" s="8">
        <f>'[6]st-detail'!L37</f>
        <v>55.3</v>
      </c>
      <c r="M27" s="8">
        <f>'[6]st-detail'!M37</f>
        <v>64.93</v>
      </c>
      <c r="N27" s="22">
        <f t="shared" si="18"/>
        <v>790.77</v>
      </c>
    </row>
    <row r="28" spans="1:14" ht="23.25">
      <c r="A28" s="19">
        <v>2544</v>
      </c>
      <c r="B28" s="8">
        <f>'[8]st-detail'!B37</f>
        <v>65.62</v>
      </c>
      <c r="C28" s="8">
        <f>'[8]st-detail'!C37</f>
        <v>60.66</v>
      </c>
      <c r="D28" s="8">
        <f>'[8]st-detail'!D37</f>
        <v>70.51</v>
      </c>
      <c r="E28" s="8">
        <f>'[8]st-detail'!E37</f>
        <v>81.21</v>
      </c>
      <c r="F28" s="8">
        <f>'[8]st-detail'!F37</f>
        <v>65.49</v>
      </c>
      <c r="G28" s="8">
        <f>'[8]st-detail'!G37</f>
        <v>79.46</v>
      </c>
      <c r="H28" s="8">
        <f>'[8]st-detail'!H37</f>
        <v>97.56</v>
      </c>
      <c r="I28" s="8">
        <f>'[8]st-detail'!I37</f>
        <v>80.15</v>
      </c>
      <c r="J28" s="8">
        <f>'[8]st-detail'!J37</f>
        <v>82.18</v>
      </c>
      <c r="K28" s="8">
        <f>'[8]st-detail'!K37</f>
        <v>85.32</v>
      </c>
      <c r="L28" s="8">
        <f>'[8]st-detail'!L37</f>
        <v>81.94</v>
      </c>
      <c r="M28" s="8">
        <f>'[8]st-detail'!M37</f>
        <v>81</v>
      </c>
      <c r="N28" s="22">
        <f t="shared" si="18"/>
        <v>931.0999999999999</v>
      </c>
    </row>
    <row r="29" spans="1:14" ht="23.25">
      <c r="A29" s="19">
        <v>2545</v>
      </c>
      <c r="B29" s="8">
        <f>'[7]st-detail'!B$38</f>
        <v>72.34</v>
      </c>
      <c r="C29" s="8">
        <f>'[7]st-detail'!C38</f>
        <v>78.15</v>
      </c>
      <c r="D29" s="8">
        <f>'[7]st-detail'!D38</f>
        <v>93.22</v>
      </c>
      <c r="E29" s="8">
        <f>'[7]st-detail'!E38</f>
        <v>87.54</v>
      </c>
      <c r="F29" s="8">
        <f>'[7]st-detail'!F38</f>
        <v>101.97</v>
      </c>
      <c r="G29" s="8">
        <f>'[7]st-detail'!G38</f>
        <v>105.7</v>
      </c>
      <c r="H29" s="8">
        <f>'[7]st-detail'!H38</f>
        <v>118.68</v>
      </c>
      <c r="I29" s="8">
        <f>'[7]st-detail'!I38</f>
        <v>111.56</v>
      </c>
      <c r="J29" s="8">
        <f>'[7]st-detail'!J38</f>
        <v>113.49</v>
      </c>
      <c r="K29" s="8">
        <f>'[7]st-detail'!K38</f>
        <v>95.27</v>
      </c>
      <c r="L29" s="8">
        <f>'[7]st-detail'!L38</f>
        <v>104.59</v>
      </c>
      <c r="M29" s="8">
        <f>'[7]st-detail'!M38</f>
        <v>113.22</v>
      </c>
      <c r="N29" s="22">
        <f t="shared" si="18"/>
        <v>1195.73</v>
      </c>
    </row>
    <row r="30" spans="1:14" ht="23.25">
      <c r="A30" s="19">
        <v>2546</v>
      </c>
      <c r="B30" s="8">
        <f>'[10]st-detail'!B$41</f>
        <v>118.15653121</v>
      </c>
      <c r="C30" s="8">
        <f>'[10]st-detail'!C$41</f>
        <v>130.76500062</v>
      </c>
      <c r="D30" s="8">
        <f>'[10]st-detail'!D$41</f>
        <v>137.95883134000002</v>
      </c>
      <c r="E30" s="8">
        <f>'[10]st-detail'!E$41</f>
        <v>121.22245245</v>
      </c>
      <c r="F30" s="8">
        <f>'[10]st-detail'!F$41</f>
        <v>136.71452588999998</v>
      </c>
      <c r="G30" s="8">
        <f>'[10]st-detail'!G$41</f>
        <v>138.40316338</v>
      </c>
      <c r="H30" s="8">
        <f>'[10]st-detail'!H$41</f>
        <v>146.5140429</v>
      </c>
      <c r="I30" s="8">
        <f>'[10]st-detail'!I$41</f>
        <v>127.90999337000001</v>
      </c>
      <c r="J30" s="8">
        <f>'[10]st-detail'!J$41</f>
        <v>142.35211947</v>
      </c>
      <c r="K30" s="8">
        <f>'[10]st-detail'!K$41</f>
        <v>127.30612549</v>
      </c>
      <c r="L30" s="8">
        <f>'[10]st-detail'!L$41</f>
        <v>131.86314754</v>
      </c>
      <c r="M30" s="8">
        <f>'[10]st-detail'!M$41</f>
        <v>111.75421815</v>
      </c>
      <c r="N30" s="22">
        <f t="shared" si="18"/>
        <v>1570.9201518099999</v>
      </c>
    </row>
    <row r="31" spans="1:14" ht="23.25">
      <c r="A31" s="19">
        <v>2547</v>
      </c>
      <c r="B31" s="8">
        <f>'[9]st-detail'!B$41</f>
        <v>104.43136943</v>
      </c>
      <c r="C31" s="8">
        <f>'[9]st-detail'!C$41</f>
        <v>111.50789031000001</v>
      </c>
      <c r="D31" s="8">
        <f>'[9]st-detail'!D$41</f>
        <v>133.79177934</v>
      </c>
      <c r="E31" s="8">
        <f>'[9]st-detail'!E$41</f>
        <v>128.23613928</v>
      </c>
      <c r="F31" s="8">
        <f>'[9]st-detail'!F$41</f>
        <v>136.44661421</v>
      </c>
      <c r="G31" s="8">
        <f>'[9]st-detail'!G$41</f>
        <v>146.28723454</v>
      </c>
      <c r="H31" s="8">
        <f>'[9]st-detail'!H$41</f>
        <v>158.28125077</v>
      </c>
      <c r="I31" s="8">
        <f>'[9]st-detail'!I$41</f>
        <v>125.11470012000001</v>
      </c>
      <c r="J31" s="8">
        <f>'[9]st-detail'!J$41</f>
        <v>166.52922450999998</v>
      </c>
      <c r="K31" s="8">
        <f>'[9]st-detail'!K$41</f>
        <v>155.15286181</v>
      </c>
      <c r="L31" s="8">
        <f>'[9]st-detail'!L$41</f>
        <v>151.73704256</v>
      </c>
      <c r="M31" s="8">
        <f>'[9]st-detail'!M$41</f>
        <v>119.88803509</v>
      </c>
      <c r="N31" s="22">
        <f t="shared" si="18"/>
        <v>1637.40414197</v>
      </c>
    </row>
    <row r="32" spans="1:14" ht="23.25">
      <c r="A32" s="19">
        <v>2548</v>
      </c>
      <c r="B32" s="8">
        <f>'[11]st-detail'!B$41</f>
        <v>127.55941722</v>
      </c>
      <c r="C32" s="8">
        <f>'[11]st-detail'!C$41</f>
        <v>140.68348219</v>
      </c>
      <c r="D32" s="8">
        <f>'[11]st-detail'!D$41</f>
        <v>168.05757434</v>
      </c>
      <c r="E32" s="8">
        <f>'[11]st-detail'!E$41</f>
        <v>161.09946527000002</v>
      </c>
      <c r="F32" s="8">
        <f>'[11]st-detail'!F$41</f>
        <v>166.18336026</v>
      </c>
      <c r="G32" s="8">
        <f>'[11]st-detail'!G$41</f>
        <v>143.91675756</v>
      </c>
      <c r="H32" s="8">
        <f>'[11]st-detail'!H$41</f>
        <v>167.06162043999998</v>
      </c>
      <c r="I32" s="8">
        <f>'[11]st-detail'!I$41</f>
        <v>127.58093034999999</v>
      </c>
      <c r="J32" s="8">
        <f>'[11]st-detail'!J$41</f>
        <v>171.77724514</v>
      </c>
      <c r="K32" s="8">
        <f>'[11]st-detail'!K$41</f>
        <v>173.94116062999998</v>
      </c>
      <c r="L32" s="8">
        <f>'[11]st-detail'!L$41</f>
        <v>156.3332901</v>
      </c>
      <c r="M32" s="8">
        <f>'[11]st-detail'!M$41</f>
        <v>139.99999788999997</v>
      </c>
      <c r="N32" s="22">
        <f t="shared" si="18"/>
        <v>1844.19430139</v>
      </c>
    </row>
    <row r="33" spans="1:14" ht="23.25">
      <c r="A33" s="19">
        <v>2549</v>
      </c>
      <c r="B33" s="8">
        <f>'[12]st-detail'!B$41</f>
        <v>157.33267494</v>
      </c>
      <c r="C33" s="8">
        <f>'[12]st-detail'!C$41</f>
        <v>179.30589397</v>
      </c>
      <c r="D33" s="8">
        <f>'[12]st-detail'!D$41</f>
        <v>188.18029614</v>
      </c>
      <c r="E33" s="8">
        <f>'[12]st-detail'!E$41</f>
        <v>164.58676433000002</v>
      </c>
      <c r="F33" s="8">
        <f>'[12]st-detail'!F$41</f>
        <v>162.06744791</v>
      </c>
      <c r="G33" s="8">
        <f>'[12]st-detail'!G$41</f>
        <v>145.21790148</v>
      </c>
      <c r="H33" s="8">
        <f>'[12]st-detail'!H$41</f>
        <v>192.41570095</v>
      </c>
      <c r="I33" s="8">
        <f>'[12]st-detail'!I$41</f>
        <v>141.9995815</v>
      </c>
      <c r="J33" s="8">
        <f>'[12]st-detail'!J$41</f>
        <v>176.49006875</v>
      </c>
      <c r="K33" s="8">
        <f>'[12]st-detail'!K$41</f>
        <v>175.02862639</v>
      </c>
      <c r="L33" s="8">
        <f>'[12]st-detail'!L$41</f>
        <v>159.4760319</v>
      </c>
      <c r="M33" s="8">
        <f>'[12]st-detail'!M$41</f>
        <v>162.80919269</v>
      </c>
      <c r="N33" s="22">
        <f t="shared" si="18"/>
        <v>2004.91018095</v>
      </c>
    </row>
    <row r="34" spans="1:14" ht="23.25">
      <c r="A34" s="19">
        <v>2550</v>
      </c>
      <c r="B34" s="8">
        <f>'[13]st-detail'!B$41</f>
        <v>164.8860282</v>
      </c>
      <c r="C34" s="8">
        <f>'[13]st-detail'!C$41</f>
        <v>144.44534056999998</v>
      </c>
      <c r="D34" s="8">
        <f>'[13]st-detail'!D$41</f>
        <v>150.73778205000002</v>
      </c>
      <c r="E34" s="8">
        <f>'[13]st-detail'!E$41</f>
        <v>148.36626414</v>
      </c>
      <c r="F34" s="8">
        <f>'[13]st-detail'!F$41</f>
        <v>156.12044508000002</v>
      </c>
      <c r="G34" s="8">
        <f>'[13]st-detail'!G$41</f>
        <v>133.24694578</v>
      </c>
      <c r="H34" s="8">
        <f>'[13]st-detail'!H$41</f>
        <v>119.47739979</v>
      </c>
      <c r="I34" s="8">
        <f>'[13]st-detail'!I$41</f>
        <v>99.95699242</v>
      </c>
      <c r="J34" s="8">
        <f>'[13]st-detail'!J$41</f>
        <v>147.04215353</v>
      </c>
      <c r="K34" s="8">
        <f>'[13]st-detail'!K$41</f>
        <v>140.71564422</v>
      </c>
      <c r="L34" s="8">
        <f>'[13]st-detail'!L$41</f>
        <v>127.48559448</v>
      </c>
      <c r="M34" s="8">
        <f>'[13]st-detail'!M$41</f>
        <v>124.21838518000001</v>
      </c>
      <c r="N34" s="22">
        <f t="shared" si="18"/>
        <v>1656.69897544</v>
      </c>
    </row>
    <row r="35" spans="1:14" ht="23.25">
      <c r="A35" s="19">
        <v>2551</v>
      </c>
      <c r="B35" s="8">
        <f>'[14]st-detail'!B$41</f>
        <v>119.45608369</v>
      </c>
      <c r="C35" s="8">
        <f>'[14]st-detail'!C$41</f>
        <v>123.84954735</v>
      </c>
      <c r="D35" s="8">
        <f>'[14]st-detail'!D$41</f>
        <v>130.20465372</v>
      </c>
      <c r="E35" s="8">
        <f>'[14]st-detail'!E$41</f>
        <v>125.59508170000001</v>
      </c>
      <c r="F35" s="8">
        <f>'[14]st-detail'!F$41</f>
        <v>124.30089809</v>
      </c>
      <c r="G35" s="8">
        <f>'[14]st-detail'!G$41</f>
        <v>126.91036365000001</v>
      </c>
      <c r="H35" s="8">
        <f>'[14]st-detail'!H$41</f>
        <v>153.14146291999998</v>
      </c>
      <c r="I35" s="8">
        <f>'[14]st-detail'!I$41</f>
        <v>133.55359563</v>
      </c>
      <c r="J35" s="8">
        <f>'[14]st-detail'!J$41</f>
        <v>171.33206961000002</v>
      </c>
      <c r="K35" s="8">
        <f>'[14]st-detail'!K$41</f>
        <v>158.91295591999997</v>
      </c>
      <c r="L35" s="8">
        <f>'[14]st-detail'!L$41</f>
        <v>152.63003429</v>
      </c>
      <c r="M35" s="8">
        <f>'[14]st-detail'!M$41</f>
        <v>143.54777425</v>
      </c>
      <c r="N35" s="22">
        <f aca="true" t="shared" si="19" ref="N35:N40">SUM(B35:M35)</f>
        <v>1663.43452082</v>
      </c>
    </row>
    <row r="36" spans="1:20" ht="23.25">
      <c r="A36" s="19">
        <v>2552</v>
      </c>
      <c r="B36" s="8">
        <f>'[15]st-detail'!B$41</f>
        <v>165.01199132</v>
      </c>
      <c r="C36" s="8">
        <f>'[15]st-detail'!C$41</f>
        <v>162.8084848</v>
      </c>
      <c r="D36" s="8">
        <f>'[15]st-detail'!D$41</f>
        <v>161.59886369999998</v>
      </c>
      <c r="E36" s="8">
        <f>'[15]st-detail'!E$41</f>
        <v>118.19473364</v>
      </c>
      <c r="F36" s="8">
        <f>'[15]st-detail'!F$41</f>
        <v>129.32901839</v>
      </c>
      <c r="G36" s="8">
        <f>'[15]st-detail'!G$41</f>
        <v>111.62352967</v>
      </c>
      <c r="H36" s="8">
        <f>'[15]st-detail'!H$41</f>
        <v>114.95205913</v>
      </c>
      <c r="I36" s="8">
        <f>'[15]st-detail'!I$41</f>
        <v>108.13873275</v>
      </c>
      <c r="J36" s="8">
        <f>'[15]st-detail'!J$41</f>
        <v>117.0160834</v>
      </c>
      <c r="K36" s="8">
        <f>'[15]st-detail'!K$41</f>
        <v>128.42234626</v>
      </c>
      <c r="L36" s="8">
        <f>'[15]st-detail'!L$41</f>
        <v>135.10209003</v>
      </c>
      <c r="M36" s="8">
        <f>'[15]st-detail'!M$41</f>
        <v>144.88952928999998</v>
      </c>
      <c r="N36" s="22">
        <f t="shared" si="19"/>
        <v>1597.08746238</v>
      </c>
      <c r="O36" s="26"/>
      <c r="P36" s="26"/>
      <c r="Q36" s="26"/>
      <c r="R36" s="26"/>
      <c r="S36" s="26"/>
      <c r="T36" s="26"/>
    </row>
    <row r="37" spans="1:20" s="68" customFormat="1" ht="23.25">
      <c r="A37" s="19">
        <v>2553</v>
      </c>
      <c r="B37" s="8">
        <f>'[16]st-detail'!B$41</f>
        <v>148.0820669</v>
      </c>
      <c r="C37" s="8">
        <f>'[16]st-detail'!C$41</f>
        <v>164.29326646</v>
      </c>
      <c r="D37" s="8">
        <f>'[16]st-detail'!D$41</f>
        <v>170.14873292</v>
      </c>
      <c r="E37" s="8">
        <f>'[16]st-detail'!E$41</f>
        <v>147.09597299</v>
      </c>
      <c r="F37" s="8">
        <f>'[16]st-detail'!F$41</f>
        <v>164.63176163</v>
      </c>
      <c r="G37" s="8">
        <f>'[16]st-detail'!G$41</f>
        <v>157.08330880000003</v>
      </c>
      <c r="H37" s="8">
        <f>'[16]st-detail'!H$41</f>
        <v>179.07562406</v>
      </c>
      <c r="I37" s="8">
        <f>'[16]st-detail'!I$41</f>
        <v>134.1341491</v>
      </c>
      <c r="J37" s="8">
        <f>'[16]st-detail'!J$41</f>
        <v>162.02243874</v>
      </c>
      <c r="K37" s="8">
        <f>'[16]st-detail'!K$41</f>
        <v>197.58617533</v>
      </c>
      <c r="L37" s="8">
        <f>'[16]st-detail'!L$41</f>
        <v>185.80266178</v>
      </c>
      <c r="M37" s="8">
        <f>'[16]st-detail'!M$41</f>
        <v>153.78502117</v>
      </c>
      <c r="N37" s="22">
        <f t="shared" si="19"/>
        <v>1963.7411798800001</v>
      </c>
      <c r="O37" s="58"/>
      <c r="P37" s="58"/>
      <c r="Q37" s="58"/>
      <c r="R37" s="58"/>
      <c r="S37" s="58"/>
      <c r="T37" s="58"/>
    </row>
    <row r="38" spans="1:20" s="68" customFormat="1" ht="23.25">
      <c r="A38" s="19">
        <v>2554</v>
      </c>
      <c r="B38" s="8">
        <f>'[17]st-detail'!B$41</f>
        <v>167.14885118</v>
      </c>
      <c r="C38" s="8">
        <f>'[17]st-detail'!C$41</f>
        <v>181.10575832</v>
      </c>
      <c r="D38" s="8">
        <f>'[17]st-detail'!D$41</f>
        <v>180.63682022999998</v>
      </c>
      <c r="E38" s="8">
        <f>'[17]st-detail'!E$41</f>
        <v>168.52972788999998</v>
      </c>
      <c r="F38" s="8">
        <f>'[17]st-detail'!F$41</f>
        <v>177.47010528</v>
      </c>
      <c r="G38" s="8">
        <f>'[17]st-detail'!G$41</f>
        <v>171.36861547</v>
      </c>
      <c r="H38" s="8">
        <f>'[17]st-detail'!H$41</f>
        <v>216.13248063</v>
      </c>
      <c r="I38" s="8">
        <f>'[17]st-detail'!I$41</f>
        <v>166.32153144</v>
      </c>
      <c r="J38" s="8">
        <f>'[17]st-detail'!J$41</f>
        <v>204.896426</v>
      </c>
      <c r="K38" s="8">
        <f>'[17]st-detail'!K$41</f>
        <v>220.28070421</v>
      </c>
      <c r="L38" s="8">
        <f>'[17]st-detail'!L$41</f>
        <v>202.19946027</v>
      </c>
      <c r="M38" s="8">
        <f>'[17]st-detail'!M$41</f>
        <v>205.73888032</v>
      </c>
      <c r="N38" s="22">
        <f t="shared" si="19"/>
        <v>2261.8293612400003</v>
      </c>
      <c r="O38" s="58"/>
      <c r="P38" s="58"/>
      <c r="Q38" s="58"/>
      <c r="R38" s="58"/>
      <c r="S38" s="58"/>
      <c r="T38" s="58"/>
    </row>
    <row r="39" spans="1:20" s="68" customFormat="1" ht="23.25">
      <c r="A39" s="19">
        <v>2555</v>
      </c>
      <c r="B39" s="8">
        <f>'[18]st-detail'!B$41</f>
        <v>203.57513812</v>
      </c>
      <c r="C39" s="8">
        <f>'[18]st-detail'!C$41</f>
        <v>65.4723201</v>
      </c>
      <c r="D39" s="8">
        <f>'[18]st-detail'!D$41</f>
        <v>43.19809794</v>
      </c>
      <c r="E39" s="8">
        <f>'[18]st-detail'!E$41</f>
        <v>143.01291161</v>
      </c>
      <c r="F39" s="8">
        <f>'[18]st-detail'!F$41</f>
        <v>196.21721461</v>
      </c>
      <c r="G39" s="8">
        <f>'[18]st-detail'!G$41</f>
        <v>208.98023798</v>
      </c>
      <c r="H39" s="8">
        <f>'[18]st-detail'!H$41</f>
        <v>236.86015048</v>
      </c>
      <c r="I39" s="8">
        <f>'[18]st-detail'!I$41</f>
        <v>188.71844480000001</v>
      </c>
      <c r="J39" s="8">
        <f>'[18]st-detail'!J$41</f>
        <v>237.92141128</v>
      </c>
      <c r="K39" s="8">
        <f>'[18]st-detail'!K$41</f>
        <v>232.07560477</v>
      </c>
      <c r="L39" s="8">
        <f>'[18]st-detail'!L$41</f>
        <v>246.80381234</v>
      </c>
      <c r="M39" s="8">
        <f>'[18]st-detail'!M$41</f>
        <v>230.6213585</v>
      </c>
      <c r="N39" s="22">
        <f t="shared" si="19"/>
        <v>2233.45670253</v>
      </c>
      <c r="O39" s="58"/>
      <c r="P39" s="58"/>
      <c r="Q39" s="58"/>
      <c r="R39" s="58"/>
      <c r="S39" s="58"/>
      <c r="T39" s="58"/>
    </row>
    <row r="40" spans="1:20" s="68" customFormat="1" ht="23.25">
      <c r="A40" s="20">
        <v>2556</v>
      </c>
      <c r="B40" s="9">
        <f>'[19]st-detail'!B$41</f>
        <v>214.78935624000002</v>
      </c>
      <c r="C40" s="9">
        <f>'[19]st-detail'!C$41</f>
        <v>197.31923125</v>
      </c>
      <c r="D40" s="9">
        <f>'[19]st-detail'!D$41</f>
        <v>188.72508044999998</v>
      </c>
      <c r="E40" s="9">
        <f>'[19]st-detail'!E$41</f>
        <v>190.39657609</v>
      </c>
      <c r="F40" s="9">
        <f>'[19]st-detail'!F$41</f>
        <v>193.80398546</v>
      </c>
      <c r="G40" s="9">
        <f>'[19]st-detail'!G$41</f>
        <v>199.37041673</v>
      </c>
      <c r="H40" s="9">
        <f>'[19]st-detail'!H$41</f>
        <v>238.06061228000002</v>
      </c>
      <c r="I40" s="9">
        <f>'[19]st-detail'!I$41</f>
        <v>190.61633082</v>
      </c>
      <c r="J40" s="9">
        <f>'[19]st-detail'!J$41</f>
        <v>239.41306391999998</v>
      </c>
      <c r="K40" s="9">
        <f>'[19]st-detail'!K$41</f>
        <v>214.55565948</v>
      </c>
      <c r="L40" s="9">
        <f>'[19]st-detail'!L$41</f>
        <v>0</v>
      </c>
      <c r="M40" s="9">
        <f>'[19]st-detail'!M$41</f>
        <v>0</v>
      </c>
      <c r="N40" s="23">
        <f t="shared" si="19"/>
        <v>2067.05031272</v>
      </c>
      <c r="O40" s="58"/>
      <c r="P40" s="58"/>
      <c r="Q40" s="58"/>
      <c r="R40" s="58"/>
      <c r="S40" s="58"/>
      <c r="T40" s="58"/>
    </row>
    <row r="41" spans="1:14" ht="23.25">
      <c r="A41" s="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2"/>
    </row>
    <row r="42" spans="1:14" ht="23.25">
      <c r="A42" s="63" t="s">
        <v>41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1:14" ht="23.25">
      <c r="A43" s="19">
        <v>2540</v>
      </c>
      <c r="B43" s="8">
        <f>'[3]st-detail'!B67</f>
        <v>0</v>
      </c>
      <c r="C43" s="8">
        <f>'[3]st-detail'!C67</f>
        <v>0</v>
      </c>
      <c r="D43" s="8">
        <f>'[3]st-detail'!D67</f>
        <v>0</v>
      </c>
      <c r="E43" s="8">
        <f>'[3]st-detail'!E67</f>
        <v>0</v>
      </c>
      <c r="F43" s="8">
        <f>'[3]st-detail'!F67</f>
        <v>0</v>
      </c>
      <c r="G43" s="8">
        <f>'[3]st-detail'!G67</f>
        <v>0</v>
      </c>
      <c r="H43" s="8">
        <f>'[3]st-detail'!H67</f>
        <v>0</v>
      </c>
      <c r="I43" s="8">
        <f>'[3]st-detail'!I67</f>
        <v>0.028</v>
      </c>
      <c r="J43" s="8">
        <f>'[3]st-detail'!J67</f>
        <v>0</v>
      </c>
      <c r="K43" s="8">
        <f>'[3]st-detail'!K67</f>
        <v>0</v>
      </c>
      <c r="L43" s="8">
        <f>'[3]st-detail'!L67</f>
        <v>0.021</v>
      </c>
      <c r="M43" s="8">
        <f>'[3]st-detail'!M67</f>
        <v>0.00019</v>
      </c>
      <c r="N43" s="22">
        <f aca="true" t="shared" si="20" ref="N43:N53">SUM(B43:M43)</f>
        <v>0.049190000000000005</v>
      </c>
    </row>
    <row r="44" spans="1:14" ht="23.25">
      <c r="A44" s="19">
        <v>2541</v>
      </c>
      <c r="B44" s="8">
        <f>'[4]st-detail'!B59</f>
        <v>0.14</v>
      </c>
      <c r="C44" s="8">
        <f>'[4]st-detail'!C59</f>
        <v>0.15</v>
      </c>
      <c r="D44" s="8">
        <f>'[4]st-detail'!D59</f>
        <v>0.39</v>
      </c>
      <c r="E44" s="8">
        <f>'[4]st-detail'!E59</f>
        <v>0.1</v>
      </c>
      <c r="F44" s="8">
        <f>'[4]st-detail'!F59</f>
        <v>0.24</v>
      </c>
      <c r="G44" s="8">
        <f>'[4]st-detail'!G59</f>
        <v>0.03</v>
      </c>
      <c r="H44" s="8">
        <f>'[4]st-detail'!H59</f>
        <v>0.03</v>
      </c>
      <c r="I44" s="8">
        <f>'[4]st-detail'!I59</f>
        <v>0.02</v>
      </c>
      <c r="J44" s="8">
        <f>'[4]st-detail'!J59</f>
        <v>0</v>
      </c>
      <c r="K44" s="8">
        <f>'[4]st-detail'!K59</f>
        <v>0.08</v>
      </c>
      <c r="L44" s="8">
        <f>'[4]st-detail'!L59</f>
        <v>0.01</v>
      </c>
      <c r="M44" s="8">
        <f>'[4]st-detail'!M59</f>
        <v>0.02</v>
      </c>
      <c r="N44" s="22">
        <f t="shared" si="20"/>
        <v>1.2100000000000002</v>
      </c>
    </row>
    <row r="45" spans="1:14" ht="23.25">
      <c r="A45" s="19">
        <v>2542</v>
      </c>
      <c r="B45" s="8">
        <f>'[5]st-detail'!B61</f>
        <v>0.05</v>
      </c>
      <c r="C45" s="8">
        <f>'[5]st-detail'!C61</f>
        <v>0.03</v>
      </c>
      <c r="D45" s="8">
        <f>'[5]st-detail'!D61</f>
        <v>0</v>
      </c>
      <c r="E45" s="8">
        <f>'[5]st-detail'!E61</f>
        <v>0.04</v>
      </c>
      <c r="F45" s="8">
        <f>'[5]st-detail'!F61</f>
        <v>0.03</v>
      </c>
      <c r="G45" s="8">
        <f>'[5]st-detail'!G61</f>
        <v>0.04</v>
      </c>
      <c r="H45" s="8">
        <f>'[5]st-detail'!H61</f>
        <v>0.01</v>
      </c>
      <c r="I45" s="8">
        <f>'[5]st-detail'!I61</f>
        <v>0.01</v>
      </c>
      <c r="J45" s="8">
        <f>'[5]st-detail'!J61</f>
        <v>0.04</v>
      </c>
      <c r="K45" s="8">
        <f>'[5]st-detail'!K61</f>
        <v>0.05</v>
      </c>
      <c r="L45" s="8">
        <f>'[5]st-detail'!L61</f>
        <v>0.01</v>
      </c>
      <c r="M45" s="8">
        <f>'[5]st-detail'!M61</f>
        <v>0</v>
      </c>
      <c r="N45" s="22">
        <f t="shared" si="20"/>
        <v>0.31</v>
      </c>
    </row>
    <row r="46" spans="1:14" ht="23.25">
      <c r="A46" s="19">
        <v>2543</v>
      </c>
      <c r="B46" s="8">
        <f>'[6]st-detail'!B61</f>
        <v>0.02</v>
      </c>
      <c r="C46" s="8">
        <f>'[6]st-detail'!C61</f>
        <v>0</v>
      </c>
      <c r="D46" s="8">
        <f>'[6]st-detail'!D61</f>
        <v>0.08</v>
      </c>
      <c r="E46" s="8">
        <f>'[6]st-detail'!E61</f>
        <v>0.05</v>
      </c>
      <c r="F46" s="8">
        <f>'[6]st-detail'!F61</f>
        <v>0.09</v>
      </c>
      <c r="G46" s="8">
        <f>'[6]st-detail'!G61</f>
        <v>0.05</v>
      </c>
      <c r="H46" s="8">
        <f>'[6]st-detail'!H61</f>
        <v>0.02</v>
      </c>
      <c r="I46" s="8">
        <f>'[6]st-detail'!I61</f>
        <v>0</v>
      </c>
      <c r="J46" s="8">
        <f>'[6]st-detail'!J61</f>
        <v>0.01</v>
      </c>
      <c r="K46" s="8">
        <f>'[6]st-detail'!K61</f>
        <v>0.01</v>
      </c>
      <c r="L46" s="8">
        <f>'[6]st-detail'!L61</f>
        <v>0.01</v>
      </c>
      <c r="M46" s="8">
        <f>'[6]st-detail'!M61</f>
        <v>0.03</v>
      </c>
      <c r="N46" s="22">
        <f t="shared" si="20"/>
        <v>0.3700000000000001</v>
      </c>
    </row>
    <row r="47" spans="1:14" ht="23.25">
      <c r="A47" s="19">
        <v>2544</v>
      </c>
      <c r="B47" s="8">
        <f>'[8]st-detail'!B60</f>
        <v>0.01</v>
      </c>
      <c r="C47" s="8">
        <f>'[8]st-detail'!C60</f>
        <v>0.06</v>
      </c>
      <c r="D47" s="8">
        <f>'[8]st-detail'!D60</f>
        <v>0</v>
      </c>
      <c r="E47" s="8">
        <f>'[8]st-detail'!E60</f>
        <v>0.01</v>
      </c>
      <c r="F47" s="8">
        <f>'[8]st-detail'!F60</f>
        <v>0</v>
      </c>
      <c r="G47" s="8">
        <f>'[8]st-detail'!G60</f>
        <v>0.07</v>
      </c>
      <c r="H47" s="8">
        <f>'[8]st-detail'!H60</f>
        <v>0.03</v>
      </c>
      <c r="I47" s="8">
        <f>'[8]st-detail'!I60</f>
        <v>0.02</v>
      </c>
      <c r="J47" s="8">
        <f>'[8]st-detail'!J60</f>
        <v>0.14</v>
      </c>
      <c r="K47" s="8">
        <f>'[8]st-detail'!K60</f>
        <v>0.19</v>
      </c>
      <c r="L47" s="8">
        <f>'[8]st-detail'!L60</f>
        <v>0.03</v>
      </c>
      <c r="M47" s="8">
        <f>'[8]st-detail'!M60</f>
        <v>0.01</v>
      </c>
      <c r="N47" s="22">
        <f t="shared" si="20"/>
        <v>0.5700000000000001</v>
      </c>
    </row>
    <row r="48" spans="1:14" ht="23.25">
      <c r="A48" s="19">
        <v>2545</v>
      </c>
      <c r="B48" s="8">
        <f>'[7]st-detail'!B$62</f>
        <v>0.02</v>
      </c>
      <c r="C48" s="8">
        <f>'[7]st-detail'!C62</f>
        <v>0.03</v>
      </c>
      <c r="D48" s="8">
        <f>'[7]st-detail'!D62</f>
        <v>0.16</v>
      </c>
      <c r="E48" s="8">
        <f>'[7]st-detail'!E62</f>
        <v>0.16</v>
      </c>
      <c r="F48" s="8">
        <f>'[7]st-detail'!F62</f>
        <v>0.09</v>
      </c>
      <c r="G48" s="8">
        <f>'[7]st-detail'!G62</f>
        <v>0.17</v>
      </c>
      <c r="H48" s="8">
        <f>'[7]st-detail'!H62</f>
        <v>0.19</v>
      </c>
      <c r="I48" s="8">
        <f>'[7]st-detail'!I62</f>
        <v>0.08</v>
      </c>
      <c r="J48" s="8">
        <f>'[7]st-detail'!J62</f>
        <v>7.04</v>
      </c>
      <c r="K48" s="8">
        <f>'[7]st-detail'!K62</f>
        <v>8.83</v>
      </c>
      <c r="L48" s="8">
        <f>'[7]st-detail'!L62</f>
        <v>6.09</v>
      </c>
      <c r="M48" s="8">
        <f>'[7]st-detail'!M62</f>
        <v>5.8</v>
      </c>
      <c r="N48" s="22">
        <f t="shared" si="20"/>
        <v>28.66</v>
      </c>
    </row>
    <row r="49" spans="1:14" ht="23.25">
      <c r="A49" s="19">
        <v>2546</v>
      </c>
      <c r="B49" s="8">
        <f>'[10]st-detail'!B$68</f>
        <v>5.2948070099999995</v>
      </c>
      <c r="C49" s="8">
        <f>'[10]st-detail'!C$68</f>
        <v>1.634348</v>
      </c>
      <c r="D49" s="8">
        <f>'[10]st-detail'!D$68</f>
        <v>0.310147</v>
      </c>
      <c r="E49" s="8">
        <f>'[10]st-detail'!E$68</f>
        <v>0.23387</v>
      </c>
      <c r="F49" s="8">
        <f>'[10]st-detail'!F$68</f>
        <v>0.215563</v>
      </c>
      <c r="G49" s="8">
        <f>'[10]st-detail'!G$68</f>
        <v>0.365502</v>
      </c>
      <c r="H49" s="8">
        <f>'[10]st-detail'!H$68</f>
        <v>0.237742</v>
      </c>
      <c r="I49" s="8">
        <f>'[10]st-detail'!I$68</f>
        <v>0.233797</v>
      </c>
      <c r="J49" s="8">
        <f>'[10]st-detail'!J$68</f>
        <v>0.308821</v>
      </c>
      <c r="K49" s="8">
        <f>'[10]st-detail'!K$68</f>
        <v>0.176529</v>
      </c>
      <c r="L49" s="8">
        <f>'[10]st-detail'!L$68</f>
        <v>0.233443</v>
      </c>
      <c r="M49" s="8">
        <f>'[10]st-detail'!M$68</f>
        <v>0.532846</v>
      </c>
      <c r="N49" s="22">
        <f t="shared" si="20"/>
        <v>9.777415009999999</v>
      </c>
    </row>
    <row r="50" spans="1:14" ht="23.25">
      <c r="A50" s="19">
        <v>2547</v>
      </c>
      <c r="B50" s="8">
        <f>'[9]st-detail'!B$68</f>
        <v>0.251047</v>
      </c>
      <c r="C50" s="8">
        <f>'[9]st-detail'!C$68</f>
        <v>0.32886102</v>
      </c>
      <c r="D50" s="8">
        <f>'[9]st-detail'!D$68</f>
        <v>0.50547924</v>
      </c>
      <c r="E50" s="8">
        <f>'[9]st-detail'!E$68</f>
        <v>0.275713</v>
      </c>
      <c r="F50" s="8">
        <f>'[9]st-detail'!F$68</f>
        <v>0.084327</v>
      </c>
      <c r="G50" s="8">
        <f>'[9]st-detail'!G$68</f>
        <v>0.47475582</v>
      </c>
      <c r="H50" s="8">
        <f>'[9]st-detail'!H$68</f>
        <v>0.204498</v>
      </c>
      <c r="I50" s="8">
        <f>'[9]st-detail'!I$68</f>
        <v>0.164086</v>
      </c>
      <c r="J50" s="8">
        <f>'[9]st-detail'!J$68</f>
        <v>0.104354</v>
      </c>
      <c r="K50" s="8">
        <f>'[9]st-detail'!K$68</f>
        <v>0.367599</v>
      </c>
      <c r="L50" s="8">
        <f>'[9]st-detail'!L$68</f>
        <v>0.519722</v>
      </c>
      <c r="M50" s="8">
        <f>'[9]st-detail'!M$68</f>
        <v>0.276551</v>
      </c>
      <c r="N50" s="22">
        <f t="shared" si="20"/>
        <v>3.5569930800000003</v>
      </c>
    </row>
    <row r="51" spans="1:14" ht="23.25">
      <c r="A51" s="19">
        <v>2548</v>
      </c>
      <c r="B51" s="8">
        <f>'[11]st-detail'!B$68</f>
        <v>0.34373</v>
      </c>
      <c r="C51" s="8">
        <f>'[11]st-detail'!C$68</f>
        <v>0.421871</v>
      </c>
      <c r="D51" s="8">
        <f>'[11]st-detail'!D$68</f>
        <v>0.648864</v>
      </c>
      <c r="E51" s="8">
        <f>'[11]st-detail'!E$68</f>
        <v>0.162673</v>
      </c>
      <c r="F51" s="8">
        <f>'[11]st-detail'!F$68</f>
        <v>0.185547</v>
      </c>
      <c r="G51" s="8">
        <f>'[11]st-detail'!G$68</f>
        <v>0.643099</v>
      </c>
      <c r="H51" s="8">
        <f>'[11]st-detail'!H$68</f>
        <v>0.33565497</v>
      </c>
      <c r="I51" s="8">
        <f>'[11]st-detail'!I$68</f>
        <v>0.232844</v>
      </c>
      <c r="J51" s="8">
        <f>'[11]st-detail'!J$68</f>
        <v>0.58208</v>
      </c>
      <c r="K51" s="8">
        <f>'[11]st-detail'!K$68</f>
        <v>0.167531</v>
      </c>
      <c r="L51" s="8">
        <f>'[11]st-detail'!L$68</f>
        <v>0.45184878</v>
      </c>
      <c r="M51" s="8">
        <f>'[11]st-detail'!M$68</f>
        <v>0.276366</v>
      </c>
      <c r="N51" s="22">
        <f t="shared" si="20"/>
        <v>4.45210875</v>
      </c>
    </row>
    <row r="52" spans="1:14" ht="23.25">
      <c r="A52" s="19">
        <v>2549</v>
      </c>
      <c r="B52" s="8">
        <f>'[12]st-detail'!B$68</f>
        <v>0.124349</v>
      </c>
      <c r="C52" s="8">
        <f>'[12]st-detail'!C$68</f>
        <v>0.442179</v>
      </c>
      <c r="D52" s="8">
        <f>'[12]st-detail'!D$68</f>
        <v>0.551448</v>
      </c>
      <c r="E52" s="8">
        <f>'[12]st-detail'!E$68</f>
        <v>0.157217</v>
      </c>
      <c r="F52" s="8">
        <f>'[12]st-detail'!F$68</f>
        <v>0.322137</v>
      </c>
      <c r="G52" s="8">
        <f>'[12]st-detail'!G$68</f>
        <v>0.382444</v>
      </c>
      <c r="H52" s="8">
        <f>'[12]st-detail'!H$68</f>
        <v>0.469396</v>
      </c>
      <c r="I52" s="8">
        <f>'[12]st-detail'!I$68</f>
        <v>0.544198</v>
      </c>
      <c r="J52" s="8">
        <f>'[12]st-detail'!J$68</f>
        <v>0.503572</v>
      </c>
      <c r="K52" s="8">
        <f>'[12]st-detail'!K$68</f>
        <v>0.331825</v>
      </c>
      <c r="L52" s="8">
        <f>'[12]st-detail'!L$68</f>
        <v>0.53785</v>
      </c>
      <c r="M52" s="8">
        <f>'[12]st-detail'!M$68</f>
        <v>0.871828</v>
      </c>
      <c r="N52" s="22">
        <f t="shared" si="20"/>
        <v>5.238443</v>
      </c>
    </row>
    <row r="53" spans="1:14" ht="23.25">
      <c r="A53" s="19">
        <v>2550</v>
      </c>
      <c r="B53" s="8">
        <f>'[13]st-detail'!B$68</f>
        <v>0.155471</v>
      </c>
      <c r="C53" s="8">
        <f>'[13]st-detail'!C$68</f>
        <v>1.32023202</v>
      </c>
      <c r="D53" s="8">
        <f>'[13]st-detail'!D$68</f>
        <v>1.478202</v>
      </c>
      <c r="E53" s="8">
        <f>'[13]st-detail'!E$68</f>
        <v>0.401421</v>
      </c>
      <c r="F53" s="8">
        <f>'[13]st-detail'!F$68</f>
        <v>0.695011</v>
      </c>
      <c r="G53" s="8">
        <f>'[13]st-detail'!G$68</f>
        <v>0.856163</v>
      </c>
      <c r="H53" s="8">
        <f>'[13]st-detail'!H$68</f>
        <v>0.504332</v>
      </c>
      <c r="I53" s="8">
        <f>'[13]st-detail'!I$68</f>
        <v>0.659136</v>
      </c>
      <c r="J53" s="8">
        <f>'[13]st-detail'!J$68</f>
        <v>0.463505</v>
      </c>
      <c r="K53" s="8">
        <f>'[13]st-detail'!K$68</f>
        <v>0.87635</v>
      </c>
      <c r="L53" s="8">
        <f>'[13]st-detail'!L$68</f>
        <v>0.731757</v>
      </c>
      <c r="M53" s="8">
        <f>'[13]st-detail'!M$68</f>
        <v>0.524856</v>
      </c>
      <c r="N53" s="22">
        <f t="shared" si="20"/>
        <v>8.666436019999999</v>
      </c>
    </row>
    <row r="54" spans="1:14" ht="23.25">
      <c r="A54" s="19">
        <v>2551</v>
      </c>
      <c r="B54" s="8">
        <f>'[14]st-detail'!B$68</f>
        <v>0.500801</v>
      </c>
      <c r="C54" s="8">
        <f>'[14]st-detail'!C$68</f>
        <v>0.737507</v>
      </c>
      <c r="D54" s="8">
        <f>'[14]st-detail'!D$68</f>
        <v>0.763384</v>
      </c>
      <c r="E54" s="8">
        <f>'[14]st-detail'!E$68</f>
        <v>0.539861</v>
      </c>
      <c r="F54" s="8">
        <f>'[14]st-detail'!F$68</f>
        <v>1.839079</v>
      </c>
      <c r="G54" s="8">
        <f>'[14]st-detail'!G$68</f>
        <v>1.220562</v>
      </c>
      <c r="H54" s="8">
        <f>'[14]st-detail'!H$68</f>
        <v>0.985417</v>
      </c>
      <c r="I54" s="8">
        <f>'[14]st-detail'!I$68</f>
        <v>0.797099</v>
      </c>
      <c r="J54" s="8">
        <f>'[14]st-detail'!J$68</f>
        <v>0.337174</v>
      </c>
      <c r="K54" s="8">
        <f>'[14]st-detail'!K$68</f>
        <v>0.756779</v>
      </c>
      <c r="L54" s="8">
        <f>'[14]st-detail'!L$68</f>
        <v>0.496903</v>
      </c>
      <c r="M54" s="8">
        <f>'[14]st-detail'!M$68</f>
        <v>0.236568</v>
      </c>
      <c r="N54" s="22">
        <f aca="true" t="shared" si="21" ref="N54:N59">SUM(B54:M54)</f>
        <v>9.211134000000001</v>
      </c>
    </row>
    <row r="55" spans="1:20" ht="23.25">
      <c r="A55" s="19">
        <v>2552</v>
      </c>
      <c r="B55" s="8">
        <f>'[15]st-detail'!B$68</f>
        <v>1.759925</v>
      </c>
      <c r="C55" s="8">
        <f>'[15]st-detail'!C$68</f>
        <v>1.142952</v>
      </c>
      <c r="D55" s="8">
        <f>'[15]st-detail'!D$68</f>
        <v>0.615071</v>
      </c>
      <c r="E55" s="8">
        <f>'[15]st-detail'!E$68</f>
        <v>1.317834</v>
      </c>
      <c r="F55" s="8">
        <f>'[15]st-detail'!F$68</f>
        <v>1.287555</v>
      </c>
      <c r="G55" s="8">
        <f>'[15]st-detail'!G$68</f>
        <v>1.300412</v>
      </c>
      <c r="H55" s="8">
        <f>'[15]st-detail'!H$68</f>
        <v>0.202892</v>
      </c>
      <c r="I55" s="8">
        <f>'[15]st-detail'!I$68</f>
        <v>0.798624</v>
      </c>
      <c r="J55" s="8">
        <f>'[15]st-detail'!J$68</f>
        <v>1.02775</v>
      </c>
      <c r="K55" s="8">
        <f>'[15]st-detail'!K$68</f>
        <v>0.511631</v>
      </c>
      <c r="L55" s="8">
        <f>'[15]st-detail'!L$68</f>
        <v>0.59064</v>
      </c>
      <c r="M55" s="8">
        <f>'[15]st-detail'!M$68</f>
        <v>0.686271</v>
      </c>
      <c r="N55" s="22">
        <f t="shared" si="21"/>
        <v>11.241556999999998</v>
      </c>
      <c r="O55" s="26"/>
      <c r="P55" s="26"/>
      <c r="Q55" s="26"/>
      <c r="R55" s="26"/>
      <c r="S55" s="26"/>
      <c r="T55" s="26"/>
    </row>
    <row r="56" spans="1:20" s="68" customFormat="1" ht="23.25">
      <c r="A56" s="19">
        <v>2553</v>
      </c>
      <c r="B56" s="8">
        <f>'[16]st-detail'!B$68</f>
        <v>0.541487</v>
      </c>
      <c r="C56" s="8">
        <f>'[16]st-detail'!C$68</f>
        <v>2.181506</v>
      </c>
      <c r="D56" s="8">
        <f>'[16]st-detail'!D$68</f>
        <v>0.507774</v>
      </c>
      <c r="E56" s="8">
        <f>'[16]st-detail'!E$68</f>
        <v>1.112122</v>
      </c>
      <c r="F56" s="8">
        <f>'[16]st-detail'!F$68</f>
        <v>1.738018</v>
      </c>
      <c r="G56" s="8">
        <f>'[16]st-detail'!G$68</f>
        <v>0.985707</v>
      </c>
      <c r="H56" s="8">
        <f>'[16]st-detail'!H$68</f>
        <v>0.890482</v>
      </c>
      <c r="I56" s="8">
        <f>'[16]st-detail'!I$68</f>
        <v>0.852405</v>
      </c>
      <c r="J56" s="8">
        <f>'[16]st-detail'!J$68</f>
        <v>2.111604</v>
      </c>
      <c r="K56" s="8">
        <f>'[16]st-detail'!K$68</f>
        <v>1.786042</v>
      </c>
      <c r="L56" s="8">
        <f>'[16]st-detail'!L$68</f>
        <v>1.11818</v>
      </c>
      <c r="M56" s="8">
        <f>'[16]st-detail'!M$68</f>
        <v>1.412384</v>
      </c>
      <c r="N56" s="22">
        <f t="shared" si="21"/>
        <v>15.237711</v>
      </c>
      <c r="O56" s="58"/>
      <c r="P56" s="58"/>
      <c r="Q56" s="58"/>
      <c r="R56" s="58"/>
      <c r="S56" s="58"/>
      <c r="T56" s="58"/>
    </row>
    <row r="57" spans="1:20" s="68" customFormat="1" ht="23.25">
      <c r="A57" s="19">
        <v>2554</v>
      </c>
      <c r="B57" s="8">
        <f>'[17]st-detail'!B$68</f>
        <v>1.336465</v>
      </c>
      <c r="C57" s="8">
        <f>'[17]st-detail'!C$68</f>
        <v>0.996301</v>
      </c>
      <c r="D57" s="8">
        <f>'[17]st-detail'!D$68</f>
        <v>1.381315</v>
      </c>
      <c r="E57" s="8">
        <f>'[17]st-detail'!E$68</f>
        <v>1.557678</v>
      </c>
      <c r="F57" s="8">
        <f>'[17]st-detail'!F$68</f>
        <v>1.013005</v>
      </c>
      <c r="G57" s="8">
        <f>'[17]st-detail'!G$68</f>
        <v>2.406707</v>
      </c>
      <c r="H57" s="8">
        <f>'[17]st-detail'!H$68</f>
        <v>1.977022</v>
      </c>
      <c r="I57" s="8">
        <f>'[17]st-detail'!I$68</f>
        <v>2.345262</v>
      </c>
      <c r="J57" s="8">
        <f>'[17]st-detail'!J$68</f>
        <v>1.928087</v>
      </c>
      <c r="K57" s="8">
        <f>'[17]st-detail'!K$68</f>
        <v>2.573224</v>
      </c>
      <c r="L57" s="8">
        <f>'[17]st-detail'!L$68</f>
        <v>1.837659</v>
      </c>
      <c r="M57" s="8">
        <f>'[17]st-detail'!M$68</f>
        <v>2.396151</v>
      </c>
      <c r="N57" s="22">
        <f t="shared" si="21"/>
        <v>21.748876</v>
      </c>
      <c r="O57" s="58"/>
      <c r="P57" s="58"/>
      <c r="Q57" s="58"/>
      <c r="R57" s="58"/>
      <c r="S57" s="58"/>
      <c r="T57" s="58"/>
    </row>
    <row r="58" spans="1:20" s="68" customFormat="1" ht="23.25">
      <c r="A58" s="19">
        <v>2555</v>
      </c>
      <c r="B58" s="8">
        <f>'[18]st-detail'!B$68</f>
        <v>1.510764</v>
      </c>
      <c r="C58" s="8">
        <f>'[18]st-detail'!C$68</f>
        <v>3.078306</v>
      </c>
      <c r="D58" s="8">
        <f>'[18]st-detail'!D$68</f>
        <v>3.387986</v>
      </c>
      <c r="E58" s="8">
        <f>'[18]st-detail'!E$68</f>
        <v>3.857999</v>
      </c>
      <c r="F58" s="8">
        <f>'[18]st-detail'!F$68</f>
        <v>3.534539</v>
      </c>
      <c r="G58" s="8">
        <f>'[18]st-detail'!G$68</f>
        <v>7.229805</v>
      </c>
      <c r="H58" s="8">
        <f>'[18]st-detail'!H$68</f>
        <v>6.277362</v>
      </c>
      <c r="I58" s="8">
        <f>'[18]st-detail'!I$68</f>
        <v>8.593132</v>
      </c>
      <c r="J58" s="8">
        <f>'[18]st-detail'!J$68</f>
        <v>11.155629</v>
      </c>
      <c r="K58" s="8">
        <f>'[18]st-detail'!K$68</f>
        <v>10.990954</v>
      </c>
      <c r="L58" s="8">
        <f>'[18]st-detail'!L$68</f>
        <v>12.673167</v>
      </c>
      <c r="M58" s="8">
        <f>'[18]st-detail'!M$68</f>
        <v>11.781004</v>
      </c>
      <c r="N58" s="22">
        <f t="shared" si="21"/>
        <v>84.070647</v>
      </c>
      <c r="O58" s="58"/>
      <c r="P58" s="58"/>
      <c r="Q58" s="58"/>
      <c r="R58" s="58"/>
      <c r="S58" s="58"/>
      <c r="T58" s="58"/>
    </row>
    <row r="59" spans="1:20" s="68" customFormat="1" ht="23.25">
      <c r="A59" s="20">
        <v>2556</v>
      </c>
      <c r="B59" s="9">
        <f>'[19]st-detail'!B$68</f>
        <v>10.084343</v>
      </c>
      <c r="C59" s="9">
        <f>'[19]st-detail'!C$68</f>
        <v>16.320641</v>
      </c>
      <c r="D59" s="9">
        <f>'[19]st-detail'!D$68</f>
        <v>24.303359</v>
      </c>
      <c r="E59" s="9">
        <f>'[19]st-detail'!E$68</f>
        <v>50.685599</v>
      </c>
      <c r="F59" s="9">
        <f>'[19]st-detail'!F$68</f>
        <v>49.008789</v>
      </c>
      <c r="G59" s="9">
        <f>'[19]st-detail'!G$68</f>
        <v>58.775745</v>
      </c>
      <c r="H59" s="9">
        <f>'[19]st-detail'!H$68</f>
        <v>56.888004</v>
      </c>
      <c r="I59" s="9">
        <f>'[19]st-detail'!I$68</f>
        <v>50.650455</v>
      </c>
      <c r="J59" s="9">
        <f>'[19]st-detail'!J$68</f>
        <v>45.200228</v>
      </c>
      <c r="K59" s="9">
        <f>'[19]st-detail'!K$68</f>
        <v>33.463045</v>
      </c>
      <c r="L59" s="9">
        <f>'[19]st-detail'!L$68</f>
        <v>0</v>
      </c>
      <c r="M59" s="9">
        <f>'[19]st-detail'!M$68</f>
        <v>0</v>
      </c>
      <c r="N59" s="23">
        <f t="shared" si="21"/>
        <v>395.38020800000004</v>
      </c>
      <c r="O59" s="58"/>
      <c r="P59" s="58"/>
      <c r="Q59" s="58"/>
      <c r="R59" s="58"/>
      <c r="S59" s="58"/>
      <c r="T59" s="58"/>
    </row>
  </sheetData>
  <sheetProtection/>
  <mergeCells count="2">
    <mergeCell ref="A1:N1"/>
    <mergeCell ref="M2:N2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Excise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Excise Department</dc:creator>
  <cp:keywords/>
  <dc:description/>
  <cp:lastModifiedBy>p6572l</cp:lastModifiedBy>
  <cp:lastPrinted>2013-08-08T02:57:45Z</cp:lastPrinted>
  <dcterms:created xsi:type="dcterms:W3CDTF">2000-10-04T08:14:00Z</dcterms:created>
  <dcterms:modified xsi:type="dcterms:W3CDTF">2013-08-16T07:59:30Z</dcterms:modified>
  <cp:category/>
  <cp:version/>
  <cp:contentType/>
  <cp:contentStatus/>
</cp:coreProperties>
</file>