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45" windowHeight="7770" tabRatio="665" activeTab="0"/>
  </bookViews>
  <sheets>
    <sheet name="21 ต.ค. 52" sheetId="1" r:id="rId1"/>
  </sheets>
  <definedNames>
    <definedName name="_xlnm.Print_Area" localSheetId="0">'21 ต.ค. 52'!$A$1:$I$79</definedName>
    <definedName name="_xlnm.Print_Titles" localSheetId="0">'21 ต.ค. 52'!$1:$4</definedName>
  </definedNames>
  <calcPr fullCalcOnLoad="1"/>
</workbook>
</file>

<file path=xl/sharedStrings.xml><?xml version="1.0" encoding="utf-8"?>
<sst xmlns="http://schemas.openxmlformats.org/spreadsheetml/2006/main" count="149" uniqueCount="88">
  <si>
    <t>ลำดับที่</t>
  </si>
  <si>
    <t>ตัวชี้วัด</t>
  </si>
  <si>
    <t>ข้อมูลพื้นฐาน</t>
  </si>
  <si>
    <t>มิติที่ 2</t>
  </si>
  <si>
    <t>ด้านประสิทธิภาพของการปฏิบัติราชการ</t>
  </si>
  <si>
    <t>มิติที่ 3</t>
  </si>
  <si>
    <t>ด้านคุณภาพการให้บริการ</t>
  </si>
  <si>
    <t>ร้อยละของระดับความพึงพอใจของผู้รับบริการ</t>
  </si>
  <si>
    <t>ด้านการพัฒนาองค์กร</t>
  </si>
  <si>
    <t>น้ำหนัก</t>
  </si>
  <si>
    <t>(ร้อยละ)</t>
  </si>
  <si>
    <t>เป้าหมาย</t>
  </si>
  <si>
    <t>มิติที่ 4</t>
  </si>
  <si>
    <t xml:space="preserve">รวม </t>
  </si>
  <si>
    <t>คะแนนเต็ม 5</t>
  </si>
  <si>
    <t>คะแนนประเมินตนเอง</t>
  </si>
  <si>
    <t>ผลงาน</t>
  </si>
  <si>
    <t>หนี้สาธารณะคงค้างต่อผลิตภัณฑ์มวลรวมในประเทศ ณ ราคาประจำปี</t>
  </si>
  <si>
    <t>ด้านประสิทธิผล: แผนปฏิบัติราชการของกระทรวง</t>
  </si>
  <si>
    <t>ด้านประสิทธิผล: แผนปฏิบัติราชการของกรมหรือเทียบเท่า</t>
  </si>
  <si>
    <t>มิติที่ 1</t>
  </si>
  <si>
    <t>ระดับความสำเร็จของการจัดทำต้นทุนต่อหน่วยผลผลิต</t>
  </si>
  <si>
    <t xml:space="preserve">รายงานการประเมินผลตนเองของกรมสรรพสามิต (SAR Card) </t>
  </si>
  <si>
    <t>รายได้รัฐบาล(ล้านล้านบาท)</t>
  </si>
  <si>
    <t>ปี 50</t>
  </si>
  <si>
    <t xml:space="preserve"> -</t>
  </si>
  <si>
    <t>ระดับ 5</t>
  </si>
  <si>
    <t>ร้อยละของอัตราการเบิกจ่ายเงินงบประมาณรายจ่ายลงทุน</t>
  </si>
  <si>
    <t>ปี 51</t>
  </si>
  <si>
    <t>ระดับความสำเร็จในการเปิดเผยข้อมูลข่าวสารของราชการ</t>
  </si>
  <si>
    <t>ระดับความสำเร็จของการพัฒนาคุณภาพการบริหารจัดการภาครัฐ (PMQA)</t>
  </si>
  <si>
    <t>13.2 ระดับความสำเร็จของร้อยละเฉลี่ยถ่วงน้ำหนักของการดำเนินงานตามแผนพัฒนากฏหมาย</t>
  </si>
  <si>
    <t>ระดับ5</t>
  </si>
  <si>
    <t>ด้านประสิทธิผล: แผนปฏิบัติราชการของกลุ่มภารกิจด้านรายได้</t>
  </si>
  <si>
    <t>ระดับความสำเร็จของการดำเนินการตามมาตรการป้องกันและปราบปรามการทุจริตและประพฤติมิชอบ</t>
  </si>
  <si>
    <t>N/A</t>
  </si>
  <si>
    <t>ปี 52</t>
  </si>
  <si>
    <t>จำนวนรัฐวิสาหกิจที่มีแผนฟื้นฟูฐานะการเงิน (แห่ง)</t>
  </si>
  <si>
    <t>ระดับความสำเร็จของการตรวจสอบภายใน</t>
  </si>
  <si>
    <t>ระดับความสำเร็จของการดำเนินการตามมาตรการประหยัดพลังงานของส่วนราชการ</t>
  </si>
  <si>
    <t>ระดับความสำเร็จของการบรรลุเป้าหมายตามแผนส่งเสริมธรรมาภิบาล</t>
  </si>
  <si>
    <t>ระดับความสำเร็จของการดำเนินการตามแผนพัฒนากฏหมาย</t>
  </si>
  <si>
    <t>13.1 ระดับความสำเร็จของการจัดทำแผนพัฒนากฏหมาย</t>
  </si>
  <si>
    <t>(14.1.1) ร้อยละของการผ่านเกณฑ์คุณภาพการบริหารจัดการภาครัฐระดับพื้นฐาน</t>
  </si>
  <si>
    <t>(14.1.2) ระดับความสำเร็จของร้อยละเฉลี่ยถ่วงน้ำหนักในการบรรลุเป้าหมายความสำเร็จของผลลัพธ์ใน</t>
  </si>
  <si>
    <t>การดำเนินการตามแผนพัฒนาองค์การ</t>
  </si>
  <si>
    <t>14.2 ระดับความสำเร็จของร้อยละเฉลี่ยถ่วงน้ำหนักในการบรรลุเป้าหมายความสำเร็จของผลลัพธ์ในการ</t>
  </si>
  <si>
    <t>ดำเนินการของส่วนราชการ ตามเกณฑ์คุณภาพการบริหารการจัดการภาครัฐระดับพื้นฐาน (หมวด7)</t>
  </si>
  <si>
    <t>14.3 ระดับความสำเร็จเฉลี่ยถ่วงน้ำหนักของการจัดทำแผนพัฒนาองค์การปีงบประมาณ พ.ศ.2553</t>
  </si>
  <si>
    <t>การบริหารจัดการภาครัฐระดับพื้นฐาน</t>
  </si>
  <si>
    <t>1.1ระดับความสำเร็จของร้อยละเฉลี่ยถ่วงน้ำหนักในการบรรลุเป้าหมายตามแผนปฏิบัติราชการ</t>
  </si>
  <si>
    <t>จำนวนมาตรการด้านการคลังและการเงินที่เกี่ยวกับประชาชนเพื่อคุณภาพชีวิตที่ดีขึ้น</t>
  </si>
  <si>
    <t>ระดับความสำเร็จของการจัดทำแนวทางการส่งเสริมธรรมภิบาลของกระทรวงการคลัง</t>
  </si>
  <si>
    <t>1.2ระดับความสำเร็จของร้อยละเฉลี่ยถ่วงน้ำหนักในการดำเนินการตามแผนปฏิบัติราชการของ</t>
  </si>
  <si>
    <t>กระทรวงการคลังจะนำน้ำหนักของตัวชี้วัดร้อยละ 3 ไปไว้ที่ตัวชี้วัดที่ 1.1.3,1.1.4 และ1.1.5ตัวชี้วัดละร้อยละ1</t>
  </si>
  <si>
    <t>ระดับ 1.1</t>
  </si>
  <si>
    <t>ระดับ 4.61</t>
  </si>
  <si>
    <t>ระดับ 2.967</t>
  </si>
  <si>
    <t>จำนวนภาษีสรรพสามิตที่จัดเก็บได้ (ล้านบาท)</t>
  </si>
  <si>
    <t>ระดับความสำเร็จในการรับรู้ความต้องการของผู้รับบริการเชิงบูรณาการ</t>
  </si>
  <si>
    <t>ระดับความสำเร็จของการพัฒนาระบบเทคโนโลยีสารสนเทศ</t>
  </si>
  <si>
    <t>ระดับความสำเร็จของการดำเนินการตามมาตรการเพิ่มประสิทธิภาพ</t>
  </si>
  <si>
    <t>ระดับความสำเร็จในการเปิดโอกาสให้ประชาชนเข้ามามีส่วนร่วมในการแสดงความคิดเห็นและ</t>
  </si>
  <si>
    <t>ร่วมติดตามตรวจสอบผลการปฏิบัติราชการ</t>
  </si>
  <si>
    <t>14.1 ระดับความสำเร็จของการดำเนินการตามแผนพัฒนาองค์การ</t>
  </si>
  <si>
    <t>(14.3.1) ความครบถ้วนของการจัดทำรายงานลักษณะสำคัญขององค์กร (15 คำถาม)</t>
  </si>
  <si>
    <t>(14.3.2) ความครบถ้วนของการจัดทำรายงานการประเมินองค์กรด้วยตนเอง หมวด1-7 ตามเกณฑ์คุณภาพ</t>
  </si>
  <si>
    <t>(14.3.3) ความครบถ้วนของแผนพัฒนาองค์การประจำปีงบประมาณ พ.ศ. 2553 (2 แผน)</t>
  </si>
  <si>
    <t xml:space="preserve">1.3 ระดับความสำเร็จของการพัฒนาศูนย์บริการร่วมหรือเคาน์เตอร์บริการประชาชน </t>
  </si>
  <si>
    <t>ระดับ5 (3มาตรการ)</t>
  </si>
  <si>
    <t>ระดับ5(2มาตรการ)</t>
  </si>
  <si>
    <t>ระดับ5(3ระบบ)</t>
  </si>
  <si>
    <t>ระดับ5(2ระบบ)</t>
  </si>
  <si>
    <t>1.3 ระดับความสำเร็จของการพัฒนาศูนย์บริการร่วมหรือเคาน์เตอร์บริการประชาชน (ร้อยละ2)</t>
  </si>
  <si>
    <t>ระดับความสำเร็จในการจัดการ ความรู้ของกลุ่มภารกิจรายได้</t>
  </si>
  <si>
    <t>ระดับ 4</t>
  </si>
  <si>
    <t>1.1.1</t>
  </si>
  <si>
    <t>1.1.2</t>
  </si>
  <si>
    <t>1.1.3</t>
  </si>
  <si>
    <t>1.1.4</t>
  </si>
  <si>
    <t>1.1.5</t>
  </si>
  <si>
    <t>ของกระทรวง (ร้อยละ 18)</t>
  </si>
  <si>
    <t xml:space="preserve">กระทรวงที่มีเป้าหมายร่วมกันระหว่างกระทรวง </t>
  </si>
  <si>
    <t>จำนวนภาษีที่สามารถจัดเก็บได้ (ล้านล้านบาท)</t>
  </si>
  <si>
    <t xml:space="preserve">12 เดือน  </t>
  </si>
  <si>
    <t>ปีงบประมาณ 2552  (ตุลาคม 2551 - กันยายน 2552)  รอบ 12 เดือน</t>
  </si>
  <si>
    <t>6 แห่ง</t>
  </si>
  <si>
    <t>20 มาตรการ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</si>
</sst>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41E]d\ mmmm\ yyyy"/>
    <numFmt numFmtId="181" formatCode="[&lt;=99999999][$-D000000]0\-####\-####;[$-D000000]#\-####\-####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_-* #,##0.000_-;\-* #,##0.000_-;_-* &quot;-&quot;???_-;_-@_-"/>
    <numFmt numFmtId="191" formatCode="0.00000"/>
    <numFmt numFmtId="192" formatCode="0.0000"/>
    <numFmt numFmtId="193" formatCode="0.000"/>
    <numFmt numFmtId="194" formatCode="0.0"/>
    <numFmt numFmtId="195" formatCode="0.0%"/>
    <numFmt numFmtId="196" formatCode="#,##0.00_ ;\-#,##0.00\ "/>
    <numFmt numFmtId="197" formatCode="_-* #,##0.00000_-;\-* #,##0.00000_-;_-* &quot;-&quot;??_-;_-@_-"/>
    <numFmt numFmtId="198" formatCode="0.000000"/>
    <numFmt numFmtId="199" formatCode="#,##0.0"/>
    <numFmt numFmtId="200" formatCode="0.000%"/>
    <numFmt numFmtId="201" formatCode="0.0000%"/>
    <numFmt numFmtId="202" formatCode="#,##0.000"/>
    <numFmt numFmtId="203" formatCode="_(* #,##0.000_);_(* \(#,##0.000\);_(* &quot;-&quot;???_);_(@_)"/>
    <numFmt numFmtId="204" formatCode="#,##0.000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EucrosiaUPC"/>
      <family val="1"/>
    </font>
    <font>
      <b/>
      <sz val="15"/>
      <name val="EucrosiaUPC"/>
      <family val="1"/>
    </font>
    <font>
      <sz val="18"/>
      <name val="EucrosiaUPC"/>
      <family val="1"/>
    </font>
    <font>
      <sz val="20"/>
      <name val="Eucrosi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10"/>
      <name val="Arial"/>
      <family val="2"/>
    </font>
    <font>
      <b/>
      <sz val="18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sz val="14"/>
      <name val="Cordia New"/>
      <family val="2"/>
    </font>
    <font>
      <sz val="15"/>
      <color indexed="9"/>
      <name val="Cordia New"/>
      <family val="2"/>
    </font>
    <font>
      <sz val="12"/>
      <name val="Cordia New"/>
      <family val="2"/>
    </font>
    <font>
      <sz val="15"/>
      <color indexed="9"/>
      <name val="EucrosiaUPC"/>
      <family val="1"/>
    </font>
    <font>
      <sz val="15"/>
      <color indexed="10"/>
      <name val="Cordia New"/>
      <family val="2"/>
    </font>
    <font>
      <sz val="15"/>
      <color indexed="8"/>
      <name val="Cordia New"/>
      <family val="2"/>
    </font>
    <font>
      <sz val="14"/>
      <color indexed="8"/>
      <name val="Cordia Ne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horizontal="justify" vertical="justify" wrapText="1"/>
    </xf>
    <xf numFmtId="0" fontId="27" fillId="24" borderId="10" xfId="0" applyFont="1" applyFill="1" applyBorder="1" applyAlignment="1">
      <alignment horizontal="center" vertical="top" wrapText="1"/>
    </xf>
    <xf numFmtId="0" fontId="27" fillId="24" borderId="10" xfId="0" applyNumberFormat="1" applyFont="1" applyFill="1" applyBorder="1" applyAlignment="1">
      <alignment horizontal="center" vertical="top" wrapText="1"/>
    </xf>
    <xf numFmtId="0" fontId="27" fillId="24" borderId="10" xfId="0" applyNumberFormat="1" applyFont="1" applyFill="1" applyBorder="1" applyAlignment="1">
      <alignment horizontal="center" vertical="center" wrapText="1"/>
    </xf>
    <xf numFmtId="193" fontId="27" fillId="24" borderId="11" xfId="0" applyNumberFormat="1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vertical="top" wrapText="1"/>
    </xf>
    <xf numFmtId="0" fontId="27" fillId="24" borderId="12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/>
    </xf>
    <xf numFmtId="0" fontId="28" fillId="0" borderId="13" xfId="0" applyFont="1" applyBorder="1" applyAlignment="1">
      <alignment horizontal="justify" vertical="justify"/>
    </xf>
    <xf numFmtId="9" fontId="28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28" fillId="0" borderId="11" xfId="0" applyFont="1" applyBorder="1" applyAlignment="1">
      <alignment horizontal="center" vertical="justify"/>
    </xf>
    <xf numFmtId="0" fontId="28" fillId="0" borderId="10" xfId="0" applyNumberFormat="1" applyFont="1" applyFill="1" applyBorder="1" applyAlignment="1">
      <alignment horizontal="center" vertical="justify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/>
    </xf>
    <xf numFmtId="0" fontId="28" fillId="0" borderId="10" xfId="36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2" fontId="28" fillId="0" borderId="16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2" fontId="28" fillId="0" borderId="16" xfId="36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28" fillId="0" borderId="11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justify"/>
    </xf>
    <xf numFmtId="0" fontId="29" fillId="0" borderId="17" xfId="0" applyFont="1" applyBorder="1" applyAlignment="1">
      <alignment/>
    </xf>
    <xf numFmtId="0" fontId="28" fillId="0" borderId="16" xfId="0" applyNumberFormat="1" applyFont="1" applyFill="1" applyBorder="1" applyAlignment="1">
      <alignment horizontal="center" vertical="justify" wrapText="1"/>
    </xf>
    <xf numFmtId="0" fontId="28" fillId="0" borderId="14" xfId="0" applyFont="1" applyBorder="1" applyAlignment="1">
      <alignment horizontal="center" vertical="justify"/>
    </xf>
    <xf numFmtId="0" fontId="28" fillId="0" borderId="14" xfId="0" applyNumberFormat="1" applyFont="1" applyFill="1" applyBorder="1" applyAlignment="1">
      <alignment horizontal="center" vertical="justify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Fill="1" applyBorder="1" applyAlignment="1">
      <alignment horizontal="center" vertical="justify" wrapText="1"/>
    </xf>
    <xf numFmtId="0" fontId="28" fillId="0" borderId="11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justify" wrapText="1"/>
    </xf>
    <xf numFmtId="0" fontId="27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justify" wrapText="1"/>
    </xf>
    <xf numFmtId="0" fontId="28" fillId="0" borderId="10" xfId="0" applyFont="1" applyFill="1" applyBorder="1" applyAlignment="1">
      <alignment horizontal="justify" vertical="justify" wrapText="1"/>
    </xf>
    <xf numFmtId="0" fontId="28" fillId="0" borderId="10" xfId="0" applyFont="1" applyBorder="1" applyAlignment="1">
      <alignment horizontal="center" vertical="justify"/>
    </xf>
    <xf numFmtId="3" fontId="28" fillId="0" borderId="10" xfId="0" applyNumberFormat="1" applyFont="1" applyBorder="1" applyAlignment="1">
      <alignment horizontal="center" vertical="justify"/>
    </xf>
    <xf numFmtId="9" fontId="28" fillId="0" borderId="10" xfId="0" applyNumberFormat="1" applyFont="1" applyFill="1" applyBorder="1" applyAlignment="1">
      <alignment horizontal="center" vertical="justify" wrapText="1"/>
    </xf>
    <xf numFmtId="0" fontId="28" fillId="0" borderId="0" xfId="0" applyFont="1" applyBorder="1" applyAlignment="1">
      <alignment horizontal="center" vertical="justify"/>
    </xf>
    <xf numFmtId="0" fontId="28" fillId="0" borderId="11" xfId="0" applyFont="1" applyFill="1" applyBorder="1" applyAlignment="1">
      <alignment horizontal="center" vertical="justify" wrapText="1"/>
    </xf>
    <xf numFmtId="0" fontId="28" fillId="0" borderId="11" xfId="0" applyFont="1" applyFill="1" applyBorder="1" applyAlignment="1">
      <alignment horizontal="justify" vertical="justify" wrapText="1"/>
    </xf>
    <xf numFmtId="192" fontId="3" fillId="0" borderId="10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justify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justify"/>
    </xf>
    <xf numFmtId="0" fontId="28" fillId="0" borderId="14" xfId="0" applyFont="1" applyBorder="1" applyAlignment="1">
      <alignment horizontal="justify" vertical="justify"/>
    </xf>
    <xf numFmtId="0" fontId="28" fillId="0" borderId="18" xfId="0" applyFont="1" applyBorder="1" applyAlignment="1">
      <alignment horizontal="justify" vertical="justify"/>
    </xf>
    <xf numFmtId="2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justify"/>
    </xf>
    <xf numFmtId="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justify" wrapText="1"/>
    </xf>
    <xf numFmtId="0" fontId="28" fillId="0" borderId="16" xfId="0" applyFont="1" applyBorder="1" applyAlignment="1">
      <alignment horizontal="justify" vertical="justify" wrapText="1"/>
    </xf>
    <xf numFmtId="0" fontId="28" fillId="0" borderId="19" xfId="0" applyFont="1" applyBorder="1" applyAlignment="1">
      <alignment vertical="justify"/>
    </xf>
    <xf numFmtId="49" fontId="28" fillId="0" borderId="11" xfId="0" applyNumberFormat="1" applyFont="1" applyFill="1" applyBorder="1" applyAlignment="1">
      <alignment horizontal="center" vertical="justify" wrapText="1"/>
    </xf>
    <xf numFmtId="0" fontId="28" fillId="0" borderId="10" xfId="0" applyFont="1" applyFill="1" applyBorder="1" applyAlignment="1">
      <alignment horizontal="center" vertical="justify"/>
    </xf>
    <xf numFmtId="0" fontId="28" fillId="0" borderId="10" xfId="0" applyFont="1" applyFill="1" applyBorder="1" applyAlignment="1">
      <alignment horizontal="left" vertical="justify"/>
    </xf>
    <xf numFmtId="0" fontId="28" fillId="0" borderId="20" xfId="0" applyFont="1" applyBorder="1" applyAlignment="1">
      <alignment horizontal="justify" vertical="justify"/>
    </xf>
    <xf numFmtId="0" fontId="28" fillId="0" borderId="16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justify" vertical="justify"/>
    </xf>
    <xf numFmtId="0" fontId="28" fillId="0" borderId="16" xfId="0" applyFont="1" applyBorder="1" applyAlignment="1">
      <alignment horizontal="justify" vertical="justify"/>
    </xf>
    <xf numFmtId="0" fontId="28" fillId="0" borderId="16" xfId="0" applyNumberFormat="1" applyFont="1" applyFill="1" applyBorder="1" applyAlignment="1">
      <alignment horizontal="center" vertical="center"/>
    </xf>
    <xf numFmtId="9" fontId="28" fillId="0" borderId="16" xfId="0" applyNumberFormat="1" applyFont="1" applyFill="1" applyBorder="1" applyAlignment="1">
      <alignment horizontal="center" vertical="justify" wrapText="1"/>
    </xf>
    <xf numFmtId="0" fontId="28" fillId="0" borderId="0" xfId="0" applyFont="1" applyBorder="1" applyAlignment="1">
      <alignment horizontal="justify" vertical="justify"/>
    </xf>
    <xf numFmtId="9" fontId="28" fillId="0" borderId="16" xfId="0" applyNumberFormat="1" applyFont="1" applyBorder="1" applyAlignment="1">
      <alignment horizontal="center" vertical="justify"/>
    </xf>
    <xf numFmtId="2" fontId="28" fillId="0" borderId="14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justify" wrapText="1"/>
    </xf>
    <xf numFmtId="0" fontId="3" fillId="0" borderId="18" xfId="0" applyFont="1" applyFill="1" applyBorder="1" applyAlignment="1">
      <alignment/>
    </xf>
    <xf numFmtId="0" fontId="28" fillId="0" borderId="11" xfId="0" applyNumberFormat="1" applyFont="1" applyBorder="1" applyAlignment="1">
      <alignment horizontal="center"/>
    </xf>
    <xf numFmtId="0" fontId="28" fillId="0" borderId="16" xfId="36" applyNumberFormat="1" applyFont="1" applyFill="1" applyBorder="1" applyAlignment="1">
      <alignment horizontal="center" vertical="justify" wrapText="1"/>
    </xf>
    <xf numFmtId="0" fontId="28" fillId="24" borderId="10" xfId="0" applyFont="1" applyFill="1" applyBorder="1" applyAlignment="1">
      <alignment horizontal="center" vertical="top" wrapText="1"/>
    </xf>
    <xf numFmtId="0" fontId="27" fillId="24" borderId="12" xfId="0" applyFont="1" applyFill="1" applyBorder="1" applyAlignment="1">
      <alignment/>
    </xf>
    <xf numFmtId="187" fontId="28" fillId="24" borderId="10" xfId="36" applyNumberFormat="1" applyFont="1" applyFill="1" applyBorder="1" applyAlignment="1">
      <alignment horizontal="center" vertical="justify" wrapText="1"/>
    </xf>
    <xf numFmtId="9" fontId="28" fillId="24" borderId="10" xfId="0" applyNumberFormat="1" applyFont="1" applyFill="1" applyBorder="1" applyAlignment="1">
      <alignment horizontal="center" vertical="justify" wrapText="1"/>
    </xf>
    <xf numFmtId="0" fontId="28" fillId="24" borderId="10" xfId="0" applyNumberFormat="1" applyFont="1" applyFill="1" applyBorder="1" applyAlignment="1">
      <alignment horizontal="center" vertical="justify" wrapText="1"/>
    </xf>
    <xf numFmtId="187" fontId="28" fillId="24" borderId="10" xfId="36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/>
    </xf>
    <xf numFmtId="0" fontId="27" fillId="24" borderId="12" xfId="0" applyFont="1" applyFill="1" applyBorder="1" applyAlignment="1">
      <alignment horizontal="left"/>
    </xf>
    <xf numFmtId="187" fontId="28" fillId="24" borderId="10" xfId="36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justify"/>
    </xf>
    <xf numFmtId="1" fontId="28" fillId="0" borderId="10" xfId="0" applyNumberFormat="1" applyFont="1" applyFill="1" applyBorder="1" applyAlignment="1">
      <alignment horizontal="center" vertical="justify" wrapText="1"/>
    </xf>
    <xf numFmtId="187" fontId="28" fillId="0" borderId="10" xfId="36" applyNumberFormat="1" applyFont="1" applyFill="1" applyBorder="1" applyAlignment="1">
      <alignment horizontal="center" vertical="center" wrapText="1"/>
    </xf>
    <xf numFmtId="2" fontId="28" fillId="24" borderId="10" xfId="36" applyNumberFormat="1" applyFont="1" applyFill="1" applyBorder="1" applyAlignment="1">
      <alignment horizontal="center" vertical="justify" wrapText="1"/>
    </xf>
    <xf numFmtId="1" fontId="28" fillId="24" borderId="10" xfId="0" applyNumberFormat="1" applyFont="1" applyFill="1" applyBorder="1" applyAlignment="1">
      <alignment horizontal="center" vertical="justify" wrapText="1"/>
    </xf>
    <xf numFmtId="2" fontId="28" fillId="24" borderId="10" xfId="36" applyNumberFormat="1" applyFont="1" applyFill="1" applyBorder="1" applyAlignment="1">
      <alignment horizontal="center" vertical="center" wrapText="1"/>
    </xf>
    <xf numFmtId="192" fontId="28" fillId="0" borderId="10" xfId="0" applyNumberFormat="1" applyFont="1" applyBorder="1" applyAlignment="1">
      <alignment horizontal="center" vertical="justify"/>
    </xf>
    <xf numFmtId="192" fontId="3" fillId="0" borderId="0" xfId="0" applyNumberFormat="1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28" fillId="25" borderId="10" xfId="0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justify" vertical="justify" wrapText="1"/>
    </xf>
    <xf numFmtId="0" fontId="28" fillId="25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/>
    </xf>
    <xf numFmtId="192" fontId="28" fillId="0" borderId="14" xfId="0" applyNumberFormat="1" applyFont="1" applyBorder="1" applyAlignment="1">
      <alignment horizontal="center" vertical="justify"/>
    </xf>
    <xf numFmtId="0" fontId="28" fillId="0" borderId="10" xfId="36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/>
    </xf>
    <xf numFmtId="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 wrapText="1"/>
    </xf>
    <xf numFmtId="0" fontId="31" fillId="25" borderId="10" xfId="0" applyFont="1" applyFill="1" applyBorder="1" applyAlignment="1">
      <alignment horizontal="center" vertical="center" wrapText="1"/>
    </xf>
    <xf numFmtId="0" fontId="27" fillId="24" borderId="14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0" xfId="0" applyFont="1" applyBorder="1" applyAlignment="1">
      <alignment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0" fillId="0" borderId="11" xfId="0" applyNumberFormat="1" applyFont="1" applyFill="1" applyBorder="1" applyAlignment="1">
      <alignment horizontal="center" vertical="justify"/>
    </xf>
    <xf numFmtId="193" fontId="28" fillId="25" borderId="10" xfId="0" applyNumberFormat="1" applyFont="1" applyFill="1" applyBorder="1" applyAlignment="1">
      <alignment horizontal="center" vertical="center" wrapText="1"/>
    </xf>
    <xf numFmtId="192" fontId="27" fillId="24" borderId="10" xfId="0" applyNumberFormat="1" applyFont="1" applyFill="1" applyBorder="1" applyAlignment="1">
      <alignment horizontal="center" vertical="top" wrapText="1"/>
    </xf>
    <xf numFmtId="193" fontId="28" fillId="0" borderId="10" xfId="0" applyNumberFormat="1" applyFont="1" applyFill="1" applyBorder="1" applyAlignment="1">
      <alignment horizontal="center" vertical="justify" wrapText="1"/>
    </xf>
    <xf numFmtId="192" fontId="28" fillId="0" borderId="18" xfId="0" applyNumberFormat="1" applyFont="1" applyFill="1" applyBorder="1" applyAlignment="1">
      <alignment horizontal="center"/>
    </xf>
    <xf numFmtId="192" fontId="28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/>
    </xf>
    <xf numFmtId="1" fontId="33" fillId="0" borderId="16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1" fontId="34" fillId="25" borderId="10" xfId="0" applyNumberFormat="1" applyFont="1" applyFill="1" applyBorder="1" applyAlignment="1">
      <alignment horizontal="center" vertical="center" wrapText="1"/>
    </xf>
    <xf numFmtId="0" fontId="34" fillId="25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4" fontId="34" fillId="0" borderId="10" xfId="36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16" xfId="0" applyNumberFormat="1" applyFont="1" applyFill="1" applyBorder="1" applyAlignment="1">
      <alignment horizontal="center" vertical="top" wrapText="1"/>
    </xf>
    <xf numFmtId="0" fontId="34" fillId="0" borderId="16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/>
    </xf>
    <xf numFmtId="0" fontId="34" fillId="24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Hyperlink" xfId="41"/>
    <cellStyle name="เซลล์ตรวจสอบ" xfId="42"/>
    <cellStyle name="เซลล์ที่มีการเชื่อมโยง" xfId="43"/>
    <cellStyle name="ดี" xfId="44"/>
    <cellStyle name="Followed Hyperlink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" name="Oval 2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" name="Oval 3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3" name="Oval 4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>
      <xdr:nvSpPr>
        <xdr:cNvPr id="4" name="Oval 5"/>
        <xdr:cNvSpPr>
          <a:spLocks/>
        </xdr:cNvSpPr>
      </xdr:nvSpPr>
      <xdr:spPr>
        <a:xfrm>
          <a:off x="11858625" y="176117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0</xdr:rowOff>
    </xdr:to>
    <xdr:sp>
      <xdr:nvSpPr>
        <xdr:cNvPr id="5" name="Oval 6"/>
        <xdr:cNvSpPr>
          <a:spLocks/>
        </xdr:cNvSpPr>
      </xdr:nvSpPr>
      <xdr:spPr>
        <a:xfrm>
          <a:off x="11858625" y="17611725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6" name="Oval 7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7" name="Oval 8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8" name="Oval 9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9" name="Oval 10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0" name="Oval 11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1" name="Oval 12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2" name="Oval 13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3" name="Oval 14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4" name="Oval 15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5" name="Oval 16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6" name="Oval 17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7" name="Oval 18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8" name="Oval 19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9" name="Oval 20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0" name="Oval 21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1" name="Oval 22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2" name="Oval 23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3" name="Oval 24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4" name="Oval 26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5" name="Oval 27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6" name="Oval 28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7" name="Oval 29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8" name="Oval 30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9" name="Oval 31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30" name="Oval 32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31" name="Oval 33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32" name="Oval 34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33" name="Oval 35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34" name="Oval 36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35" name="Oval 37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36" name="Oval 38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37" name="Oval 39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38" name="Oval 40"/>
        <xdr:cNvSpPr>
          <a:spLocks/>
        </xdr:cNvSpPr>
      </xdr:nvSpPr>
      <xdr:spPr>
        <a:xfrm>
          <a:off x="11858625" y="971550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39" name="Oval 42"/>
        <xdr:cNvSpPr>
          <a:spLocks/>
        </xdr:cNvSpPr>
      </xdr:nvSpPr>
      <xdr:spPr>
        <a:xfrm>
          <a:off x="11858625" y="113252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0" name="Oval 43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1" name="Oval 46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2" name="Oval 49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3" name="Oval 50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4" name="Oval 51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5" name="Oval 52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314325</xdr:rowOff>
    </xdr:from>
    <xdr:to>
      <xdr:col>9</xdr:col>
      <xdr:colOff>0</xdr:colOff>
      <xdr:row>72</xdr:row>
      <xdr:rowOff>314325</xdr:rowOff>
    </xdr:to>
    <xdr:sp>
      <xdr:nvSpPr>
        <xdr:cNvPr id="46" name="Oval 53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47" name="Oval 55"/>
        <xdr:cNvSpPr>
          <a:spLocks/>
        </xdr:cNvSpPr>
      </xdr:nvSpPr>
      <xdr:spPr>
        <a:xfrm>
          <a:off x="11858625" y="5943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48" name="Oval 57"/>
        <xdr:cNvSpPr>
          <a:spLocks/>
        </xdr:cNvSpPr>
      </xdr:nvSpPr>
      <xdr:spPr>
        <a:xfrm>
          <a:off x="11858625" y="5943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9" name="Oval 58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161925</xdr:rowOff>
    </xdr:from>
    <xdr:to>
      <xdr:col>9</xdr:col>
      <xdr:colOff>0</xdr:colOff>
      <xdr:row>64</xdr:row>
      <xdr:rowOff>314325</xdr:rowOff>
    </xdr:to>
    <xdr:sp>
      <xdr:nvSpPr>
        <xdr:cNvPr id="50" name="Oval 59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1" name="Oval 60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2" name="Oval 61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3" name="Oval 62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54" name="Oval 63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55" name="Oval 64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56" name="Oval 65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7" name="Oval 66"/>
        <xdr:cNvSpPr>
          <a:spLocks/>
        </xdr:cNvSpPr>
      </xdr:nvSpPr>
      <xdr:spPr>
        <a:xfrm>
          <a:off x="11858625" y="24860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314325</xdr:rowOff>
    </xdr:from>
    <xdr:to>
      <xdr:col>9</xdr:col>
      <xdr:colOff>0</xdr:colOff>
      <xdr:row>9</xdr:row>
      <xdr:rowOff>314325</xdr:rowOff>
    </xdr:to>
    <xdr:sp>
      <xdr:nvSpPr>
        <xdr:cNvPr id="58" name="Oval 68"/>
        <xdr:cNvSpPr>
          <a:spLocks/>
        </xdr:cNvSpPr>
      </xdr:nvSpPr>
      <xdr:spPr>
        <a:xfrm>
          <a:off x="11858625" y="31146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9" name="Oval 69"/>
        <xdr:cNvSpPr>
          <a:spLocks/>
        </xdr:cNvSpPr>
      </xdr:nvSpPr>
      <xdr:spPr>
        <a:xfrm>
          <a:off x="11858625" y="31146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60" name="Oval 70"/>
        <xdr:cNvSpPr>
          <a:spLocks/>
        </xdr:cNvSpPr>
      </xdr:nvSpPr>
      <xdr:spPr>
        <a:xfrm>
          <a:off x="11858625" y="5943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61" name="Oval 71"/>
        <xdr:cNvSpPr>
          <a:spLocks/>
        </xdr:cNvSpPr>
      </xdr:nvSpPr>
      <xdr:spPr>
        <a:xfrm>
          <a:off x="11858625" y="5943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62" name="Oval 73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63" name="Oval 74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64" name="Oval 77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65" name="Oval 81"/>
        <xdr:cNvSpPr>
          <a:spLocks/>
        </xdr:cNvSpPr>
      </xdr:nvSpPr>
      <xdr:spPr>
        <a:xfrm>
          <a:off x="11858625" y="97155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66" name="Oval 83"/>
        <xdr:cNvSpPr>
          <a:spLocks/>
        </xdr:cNvSpPr>
      </xdr:nvSpPr>
      <xdr:spPr>
        <a:xfrm>
          <a:off x="11858625" y="113252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7" name="Oval 84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68" name="Oval 85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238125</xdr:rowOff>
    </xdr:from>
    <xdr:to>
      <xdr:col>9</xdr:col>
      <xdr:colOff>0</xdr:colOff>
      <xdr:row>65</xdr:row>
      <xdr:rowOff>0</xdr:rowOff>
    </xdr:to>
    <xdr:sp>
      <xdr:nvSpPr>
        <xdr:cNvPr id="69" name="Oval 86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314325</xdr:rowOff>
    </xdr:from>
    <xdr:to>
      <xdr:col>9</xdr:col>
      <xdr:colOff>0</xdr:colOff>
      <xdr:row>72</xdr:row>
      <xdr:rowOff>314325</xdr:rowOff>
    </xdr:to>
    <xdr:sp>
      <xdr:nvSpPr>
        <xdr:cNvPr id="70" name="Oval 87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71" name="Oval 88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72" name="Oval 89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73" name="Oval 90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74" name="Oval 91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75" name="Oval 92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76" name="Oval 93"/>
        <xdr:cNvSpPr>
          <a:spLocks/>
        </xdr:cNvSpPr>
      </xdr:nvSpPr>
      <xdr:spPr>
        <a:xfrm>
          <a:off x="11858625" y="78295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77" name="Oval 94"/>
        <xdr:cNvSpPr>
          <a:spLocks/>
        </xdr:cNvSpPr>
      </xdr:nvSpPr>
      <xdr:spPr>
        <a:xfrm>
          <a:off x="11858625" y="24860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314325</xdr:rowOff>
    </xdr:from>
    <xdr:to>
      <xdr:col>9</xdr:col>
      <xdr:colOff>0</xdr:colOff>
      <xdr:row>9</xdr:row>
      <xdr:rowOff>314325</xdr:rowOff>
    </xdr:to>
    <xdr:sp>
      <xdr:nvSpPr>
        <xdr:cNvPr id="78" name="Oval 96"/>
        <xdr:cNvSpPr>
          <a:spLocks/>
        </xdr:cNvSpPr>
      </xdr:nvSpPr>
      <xdr:spPr>
        <a:xfrm>
          <a:off x="11858625" y="31146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9" name="Oval 97"/>
        <xdr:cNvSpPr>
          <a:spLocks/>
        </xdr:cNvSpPr>
      </xdr:nvSpPr>
      <xdr:spPr>
        <a:xfrm>
          <a:off x="11858625" y="31146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0" name="Oval 98"/>
        <xdr:cNvSpPr>
          <a:spLocks/>
        </xdr:cNvSpPr>
      </xdr:nvSpPr>
      <xdr:spPr>
        <a:xfrm>
          <a:off x="11858625" y="5943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1" name="Oval 99"/>
        <xdr:cNvSpPr>
          <a:spLocks/>
        </xdr:cNvSpPr>
      </xdr:nvSpPr>
      <xdr:spPr>
        <a:xfrm>
          <a:off x="11858625" y="59436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82" name="Oval 100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161925</xdr:rowOff>
    </xdr:from>
    <xdr:to>
      <xdr:col>9</xdr:col>
      <xdr:colOff>0</xdr:colOff>
      <xdr:row>63</xdr:row>
      <xdr:rowOff>314325</xdr:rowOff>
    </xdr:to>
    <xdr:sp>
      <xdr:nvSpPr>
        <xdr:cNvPr id="83" name="Oval 102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238125</xdr:rowOff>
    </xdr:from>
    <xdr:to>
      <xdr:col>9</xdr:col>
      <xdr:colOff>0</xdr:colOff>
      <xdr:row>63</xdr:row>
      <xdr:rowOff>314325</xdr:rowOff>
    </xdr:to>
    <xdr:sp>
      <xdr:nvSpPr>
        <xdr:cNvPr id="84" name="Oval 103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85" name="Oval 104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0</xdr:rowOff>
    </xdr:to>
    <xdr:sp>
      <xdr:nvSpPr>
        <xdr:cNvPr id="86" name="Oval 105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87" name="Oval 106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88" name="Oval 107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314325</xdr:rowOff>
    </xdr:from>
    <xdr:to>
      <xdr:col>9</xdr:col>
      <xdr:colOff>0</xdr:colOff>
      <xdr:row>66</xdr:row>
      <xdr:rowOff>314325</xdr:rowOff>
    </xdr:to>
    <xdr:sp>
      <xdr:nvSpPr>
        <xdr:cNvPr id="89" name="Oval 108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314325</xdr:rowOff>
    </xdr:from>
    <xdr:to>
      <xdr:col>9</xdr:col>
      <xdr:colOff>0</xdr:colOff>
      <xdr:row>66</xdr:row>
      <xdr:rowOff>314325</xdr:rowOff>
    </xdr:to>
    <xdr:sp>
      <xdr:nvSpPr>
        <xdr:cNvPr id="90" name="Oval 109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314325</xdr:rowOff>
    </xdr:from>
    <xdr:to>
      <xdr:col>9</xdr:col>
      <xdr:colOff>0</xdr:colOff>
      <xdr:row>69</xdr:row>
      <xdr:rowOff>314325</xdr:rowOff>
    </xdr:to>
    <xdr:sp>
      <xdr:nvSpPr>
        <xdr:cNvPr id="91" name="Oval 110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314325</xdr:rowOff>
    </xdr:from>
    <xdr:to>
      <xdr:col>9</xdr:col>
      <xdr:colOff>0</xdr:colOff>
      <xdr:row>69</xdr:row>
      <xdr:rowOff>314325</xdr:rowOff>
    </xdr:to>
    <xdr:sp>
      <xdr:nvSpPr>
        <xdr:cNvPr id="92" name="Oval 111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93" name="Oval 112"/>
        <xdr:cNvSpPr>
          <a:spLocks/>
        </xdr:cNvSpPr>
      </xdr:nvSpPr>
      <xdr:spPr>
        <a:xfrm>
          <a:off x="11858625" y="103822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94" name="Oval 113"/>
        <xdr:cNvSpPr>
          <a:spLocks/>
        </xdr:cNvSpPr>
      </xdr:nvSpPr>
      <xdr:spPr>
        <a:xfrm>
          <a:off x="11858625" y="103822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63</xdr:row>
      <xdr:rowOff>76200</xdr:rowOff>
    </xdr:from>
    <xdr:to>
      <xdr:col>8</xdr:col>
      <xdr:colOff>514350</xdr:colOff>
      <xdr:row>63</xdr:row>
      <xdr:rowOff>257175</xdr:rowOff>
    </xdr:to>
    <xdr:sp>
      <xdr:nvSpPr>
        <xdr:cNvPr id="95" name="Oval 136"/>
        <xdr:cNvSpPr>
          <a:spLocks/>
        </xdr:cNvSpPr>
      </xdr:nvSpPr>
      <xdr:spPr>
        <a:xfrm>
          <a:off x="11477625" y="1666875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63</xdr:row>
      <xdr:rowOff>66675</xdr:rowOff>
    </xdr:from>
    <xdr:to>
      <xdr:col>8</xdr:col>
      <xdr:colOff>514350</xdr:colOff>
      <xdr:row>63</xdr:row>
      <xdr:rowOff>247650</xdr:rowOff>
    </xdr:to>
    <xdr:sp>
      <xdr:nvSpPr>
        <xdr:cNvPr id="96" name="Oval 161"/>
        <xdr:cNvSpPr>
          <a:spLocks/>
        </xdr:cNvSpPr>
      </xdr:nvSpPr>
      <xdr:spPr>
        <a:xfrm>
          <a:off x="11477625" y="1666875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97" name="Oval 110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98" name="Oval 111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99" name="Oval 53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100" name="Oval 87"/>
        <xdr:cNvSpPr>
          <a:spLocks/>
        </xdr:cNvSpPr>
      </xdr:nvSpPr>
      <xdr:spPr>
        <a:xfrm>
          <a:off x="11858625" y="166687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63</xdr:row>
      <xdr:rowOff>0</xdr:rowOff>
    </xdr:from>
    <xdr:to>
      <xdr:col>8</xdr:col>
      <xdr:colOff>428625</xdr:colOff>
      <xdr:row>63</xdr:row>
      <xdr:rowOff>0</xdr:rowOff>
    </xdr:to>
    <xdr:sp>
      <xdr:nvSpPr>
        <xdr:cNvPr id="101" name="Oval 139"/>
        <xdr:cNvSpPr>
          <a:spLocks/>
        </xdr:cNvSpPr>
      </xdr:nvSpPr>
      <xdr:spPr>
        <a:xfrm>
          <a:off x="11391900" y="16668750"/>
          <a:ext cx="19050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63</xdr:row>
      <xdr:rowOff>0</xdr:rowOff>
    </xdr:from>
    <xdr:to>
      <xdr:col>8</xdr:col>
      <xdr:colOff>428625</xdr:colOff>
      <xdr:row>63</xdr:row>
      <xdr:rowOff>0</xdr:rowOff>
    </xdr:to>
    <xdr:sp>
      <xdr:nvSpPr>
        <xdr:cNvPr id="102" name="Oval 143"/>
        <xdr:cNvSpPr>
          <a:spLocks/>
        </xdr:cNvSpPr>
      </xdr:nvSpPr>
      <xdr:spPr>
        <a:xfrm>
          <a:off x="11391900" y="16668750"/>
          <a:ext cx="190500" cy="0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63</xdr:row>
      <xdr:rowOff>0</xdr:rowOff>
    </xdr:from>
    <xdr:to>
      <xdr:col>8</xdr:col>
      <xdr:colOff>428625</xdr:colOff>
      <xdr:row>63</xdr:row>
      <xdr:rowOff>0</xdr:rowOff>
    </xdr:to>
    <xdr:sp>
      <xdr:nvSpPr>
        <xdr:cNvPr id="103" name="Oval 143"/>
        <xdr:cNvSpPr>
          <a:spLocks/>
        </xdr:cNvSpPr>
      </xdr:nvSpPr>
      <xdr:spPr>
        <a:xfrm>
          <a:off x="11391900" y="16668750"/>
          <a:ext cx="190500" cy="0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63</xdr:row>
      <xdr:rowOff>0</xdr:rowOff>
    </xdr:from>
    <xdr:to>
      <xdr:col>8</xdr:col>
      <xdr:colOff>428625</xdr:colOff>
      <xdr:row>63</xdr:row>
      <xdr:rowOff>0</xdr:rowOff>
    </xdr:to>
    <xdr:sp>
      <xdr:nvSpPr>
        <xdr:cNvPr id="104" name="Oval 143"/>
        <xdr:cNvSpPr>
          <a:spLocks/>
        </xdr:cNvSpPr>
      </xdr:nvSpPr>
      <xdr:spPr>
        <a:xfrm>
          <a:off x="11391900" y="16668750"/>
          <a:ext cx="190500" cy="0"/>
        </a:xfrm>
        <a:prstGeom prst="ellipse">
          <a:avLst/>
        </a:prstGeom>
        <a:solidFill>
          <a:srgbClr val="33CC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63</xdr:row>
      <xdr:rowOff>0</xdr:rowOff>
    </xdr:from>
    <xdr:to>
      <xdr:col>8</xdr:col>
      <xdr:colOff>428625</xdr:colOff>
      <xdr:row>63</xdr:row>
      <xdr:rowOff>0</xdr:rowOff>
    </xdr:to>
    <xdr:sp>
      <xdr:nvSpPr>
        <xdr:cNvPr id="105" name="Oval 141"/>
        <xdr:cNvSpPr>
          <a:spLocks/>
        </xdr:cNvSpPr>
      </xdr:nvSpPr>
      <xdr:spPr>
        <a:xfrm>
          <a:off x="11391900" y="16668750"/>
          <a:ext cx="19050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76</xdr:row>
      <xdr:rowOff>209550</xdr:rowOff>
    </xdr:from>
    <xdr:to>
      <xdr:col>7</xdr:col>
      <xdr:colOff>609600</xdr:colOff>
      <xdr:row>77</xdr:row>
      <xdr:rowOff>228600</xdr:rowOff>
    </xdr:to>
    <xdr:sp>
      <xdr:nvSpPr>
        <xdr:cNvPr id="106" name="TextBox 450"/>
        <xdr:cNvSpPr txBox="1">
          <a:spLocks noChangeArrowheads="1"/>
        </xdr:cNvSpPr>
      </xdr:nvSpPr>
      <xdr:spPr>
        <a:xfrm>
          <a:off x="619125" y="17506950"/>
          <a:ext cx="10429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               = 0-0.99                         = 1.00-1.49                       = 1.50-2.49                        = 2.50-3.49                    =3.50-4.49                    =4.50-5.00           </a:t>
          </a:r>
        </a:p>
      </xdr:txBody>
    </xdr:sp>
    <xdr:clientData/>
  </xdr:twoCellAnchor>
  <xdr:twoCellAnchor>
    <xdr:from>
      <xdr:col>1</xdr:col>
      <xdr:colOff>381000</xdr:colOff>
      <xdr:row>76</xdr:row>
      <xdr:rowOff>247650</xdr:rowOff>
    </xdr:from>
    <xdr:to>
      <xdr:col>1</xdr:col>
      <xdr:colOff>619125</xdr:colOff>
      <xdr:row>77</xdr:row>
      <xdr:rowOff>152400</xdr:rowOff>
    </xdr:to>
    <xdr:sp>
      <xdr:nvSpPr>
        <xdr:cNvPr id="107" name="Oval 448"/>
        <xdr:cNvSpPr>
          <a:spLocks/>
        </xdr:cNvSpPr>
      </xdr:nvSpPr>
      <xdr:spPr>
        <a:xfrm>
          <a:off x="942975" y="1754505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1800225</xdr:colOff>
      <xdr:row>76</xdr:row>
      <xdr:rowOff>247650</xdr:rowOff>
    </xdr:from>
    <xdr:to>
      <xdr:col>1</xdr:col>
      <xdr:colOff>2047875</xdr:colOff>
      <xdr:row>77</xdr:row>
      <xdr:rowOff>152400</xdr:rowOff>
    </xdr:to>
    <xdr:sp>
      <xdr:nvSpPr>
        <xdr:cNvPr id="108" name="Oval 451"/>
        <xdr:cNvSpPr>
          <a:spLocks/>
        </xdr:cNvSpPr>
      </xdr:nvSpPr>
      <xdr:spPr>
        <a:xfrm>
          <a:off x="2362200" y="17545050"/>
          <a:ext cx="247650" cy="2190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3419475</xdr:colOff>
      <xdr:row>76</xdr:row>
      <xdr:rowOff>228600</xdr:rowOff>
    </xdr:from>
    <xdr:to>
      <xdr:col>1</xdr:col>
      <xdr:colOff>3686175</xdr:colOff>
      <xdr:row>77</xdr:row>
      <xdr:rowOff>142875</xdr:rowOff>
    </xdr:to>
    <xdr:sp>
      <xdr:nvSpPr>
        <xdr:cNvPr id="109" name="Oval 452"/>
        <xdr:cNvSpPr>
          <a:spLocks/>
        </xdr:cNvSpPr>
      </xdr:nvSpPr>
      <xdr:spPr>
        <a:xfrm>
          <a:off x="3981450" y="17526000"/>
          <a:ext cx="266700" cy="228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5067300</xdr:colOff>
      <xdr:row>76</xdr:row>
      <xdr:rowOff>247650</xdr:rowOff>
    </xdr:from>
    <xdr:to>
      <xdr:col>1</xdr:col>
      <xdr:colOff>5324475</xdr:colOff>
      <xdr:row>77</xdr:row>
      <xdr:rowOff>161925</xdr:rowOff>
    </xdr:to>
    <xdr:sp>
      <xdr:nvSpPr>
        <xdr:cNvPr id="110" name="Oval 453"/>
        <xdr:cNvSpPr>
          <a:spLocks/>
        </xdr:cNvSpPr>
      </xdr:nvSpPr>
      <xdr:spPr>
        <a:xfrm>
          <a:off x="5629275" y="17545050"/>
          <a:ext cx="257175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76</xdr:row>
      <xdr:rowOff>247650</xdr:rowOff>
    </xdr:from>
    <xdr:to>
      <xdr:col>3</xdr:col>
      <xdr:colOff>409575</xdr:colOff>
      <xdr:row>77</xdr:row>
      <xdr:rowOff>152400</xdr:rowOff>
    </xdr:to>
    <xdr:sp>
      <xdr:nvSpPr>
        <xdr:cNvPr id="111" name="Oval 454"/>
        <xdr:cNvSpPr>
          <a:spLocks/>
        </xdr:cNvSpPr>
      </xdr:nvSpPr>
      <xdr:spPr>
        <a:xfrm>
          <a:off x="7115175" y="17545050"/>
          <a:ext cx="247650" cy="219075"/>
        </a:xfrm>
        <a:prstGeom prst="ellipse">
          <a:avLst/>
        </a:prstGeom>
        <a:solidFill>
          <a:srgbClr val="00FF00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76</xdr:row>
      <xdr:rowOff>247650</xdr:rowOff>
    </xdr:from>
    <xdr:to>
      <xdr:col>5</xdr:col>
      <xdr:colOff>9525</xdr:colOff>
      <xdr:row>77</xdr:row>
      <xdr:rowOff>161925</xdr:rowOff>
    </xdr:to>
    <xdr:sp>
      <xdr:nvSpPr>
        <xdr:cNvPr id="112" name="Oval 456"/>
        <xdr:cNvSpPr>
          <a:spLocks/>
        </xdr:cNvSpPr>
      </xdr:nvSpPr>
      <xdr:spPr>
        <a:xfrm>
          <a:off x="8601075" y="17545050"/>
          <a:ext cx="228600" cy="228600"/>
        </a:xfrm>
        <a:prstGeom prst="ellipse">
          <a:avLst/>
        </a:prstGeom>
        <a:solidFill>
          <a:srgbClr val="006600">
            <a:alpha val="99000"/>
          </a:srgbClr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32</xdr:row>
      <xdr:rowOff>57150</xdr:rowOff>
    </xdr:from>
    <xdr:to>
      <xdr:col>8</xdr:col>
      <xdr:colOff>466725</xdr:colOff>
      <xdr:row>32</xdr:row>
      <xdr:rowOff>276225</xdr:rowOff>
    </xdr:to>
    <xdr:sp>
      <xdr:nvSpPr>
        <xdr:cNvPr id="113" name="Oval 471"/>
        <xdr:cNvSpPr>
          <a:spLocks/>
        </xdr:cNvSpPr>
      </xdr:nvSpPr>
      <xdr:spPr>
        <a:xfrm>
          <a:off x="11372850" y="10086975"/>
          <a:ext cx="247650" cy="2190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33</xdr:row>
      <xdr:rowOff>47625</xdr:rowOff>
    </xdr:from>
    <xdr:to>
      <xdr:col>8</xdr:col>
      <xdr:colOff>466725</xdr:colOff>
      <xdr:row>33</xdr:row>
      <xdr:rowOff>276225</xdr:rowOff>
    </xdr:to>
    <xdr:sp>
      <xdr:nvSpPr>
        <xdr:cNvPr id="114" name="Oval 472"/>
        <xdr:cNvSpPr>
          <a:spLocks/>
        </xdr:cNvSpPr>
      </xdr:nvSpPr>
      <xdr:spPr>
        <a:xfrm>
          <a:off x="11382375" y="10429875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36</xdr:row>
      <xdr:rowOff>57150</xdr:rowOff>
    </xdr:from>
    <xdr:to>
      <xdr:col>8</xdr:col>
      <xdr:colOff>476250</xdr:colOff>
      <xdr:row>36</xdr:row>
      <xdr:rowOff>133350</xdr:rowOff>
    </xdr:to>
    <xdr:sp>
      <xdr:nvSpPr>
        <xdr:cNvPr id="115" name="Oval 478"/>
        <xdr:cNvSpPr>
          <a:spLocks/>
        </xdr:cNvSpPr>
      </xdr:nvSpPr>
      <xdr:spPr>
        <a:xfrm>
          <a:off x="11382375" y="11325225"/>
          <a:ext cx="24765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37</xdr:row>
      <xdr:rowOff>57150</xdr:rowOff>
    </xdr:from>
    <xdr:to>
      <xdr:col>8</xdr:col>
      <xdr:colOff>476250</xdr:colOff>
      <xdr:row>37</xdr:row>
      <xdr:rowOff>266700</xdr:rowOff>
    </xdr:to>
    <xdr:sp>
      <xdr:nvSpPr>
        <xdr:cNvPr id="116" name="Oval 479"/>
        <xdr:cNvSpPr>
          <a:spLocks/>
        </xdr:cNvSpPr>
      </xdr:nvSpPr>
      <xdr:spPr>
        <a:xfrm>
          <a:off x="11382375" y="11325225"/>
          <a:ext cx="24765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38</xdr:row>
      <xdr:rowOff>57150</xdr:rowOff>
    </xdr:from>
    <xdr:to>
      <xdr:col>8</xdr:col>
      <xdr:colOff>476250</xdr:colOff>
      <xdr:row>38</xdr:row>
      <xdr:rowOff>266700</xdr:rowOff>
    </xdr:to>
    <xdr:sp>
      <xdr:nvSpPr>
        <xdr:cNvPr id="117" name="Oval 480"/>
        <xdr:cNvSpPr>
          <a:spLocks/>
        </xdr:cNvSpPr>
      </xdr:nvSpPr>
      <xdr:spPr>
        <a:xfrm>
          <a:off x="11382375" y="11325225"/>
          <a:ext cx="24765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39</xdr:row>
      <xdr:rowOff>57150</xdr:rowOff>
    </xdr:from>
    <xdr:to>
      <xdr:col>8</xdr:col>
      <xdr:colOff>476250</xdr:colOff>
      <xdr:row>39</xdr:row>
      <xdr:rowOff>266700</xdr:rowOff>
    </xdr:to>
    <xdr:sp>
      <xdr:nvSpPr>
        <xdr:cNvPr id="118" name="Oval 481"/>
        <xdr:cNvSpPr>
          <a:spLocks/>
        </xdr:cNvSpPr>
      </xdr:nvSpPr>
      <xdr:spPr>
        <a:xfrm>
          <a:off x="11382375" y="11325225"/>
          <a:ext cx="24765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40</xdr:row>
      <xdr:rowOff>57150</xdr:rowOff>
    </xdr:from>
    <xdr:to>
      <xdr:col>8</xdr:col>
      <xdr:colOff>476250</xdr:colOff>
      <xdr:row>40</xdr:row>
      <xdr:rowOff>266700</xdr:rowOff>
    </xdr:to>
    <xdr:sp>
      <xdr:nvSpPr>
        <xdr:cNvPr id="119" name="Oval 482"/>
        <xdr:cNvSpPr>
          <a:spLocks/>
        </xdr:cNvSpPr>
      </xdr:nvSpPr>
      <xdr:spPr>
        <a:xfrm>
          <a:off x="11382375" y="11325225"/>
          <a:ext cx="24765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41</xdr:row>
      <xdr:rowOff>57150</xdr:rowOff>
    </xdr:from>
    <xdr:to>
      <xdr:col>8</xdr:col>
      <xdr:colOff>476250</xdr:colOff>
      <xdr:row>41</xdr:row>
      <xdr:rowOff>266700</xdr:rowOff>
    </xdr:to>
    <xdr:sp>
      <xdr:nvSpPr>
        <xdr:cNvPr id="120" name="Oval 483"/>
        <xdr:cNvSpPr>
          <a:spLocks/>
        </xdr:cNvSpPr>
      </xdr:nvSpPr>
      <xdr:spPr>
        <a:xfrm>
          <a:off x="11382375" y="11325225"/>
          <a:ext cx="24765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42</xdr:row>
      <xdr:rowOff>57150</xdr:rowOff>
    </xdr:from>
    <xdr:to>
      <xdr:col>8</xdr:col>
      <xdr:colOff>476250</xdr:colOff>
      <xdr:row>42</xdr:row>
      <xdr:rowOff>266700</xdr:rowOff>
    </xdr:to>
    <xdr:sp>
      <xdr:nvSpPr>
        <xdr:cNvPr id="121" name="Oval 484"/>
        <xdr:cNvSpPr>
          <a:spLocks/>
        </xdr:cNvSpPr>
      </xdr:nvSpPr>
      <xdr:spPr>
        <a:xfrm>
          <a:off x="11382375" y="11325225"/>
          <a:ext cx="24765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43</xdr:row>
      <xdr:rowOff>57150</xdr:rowOff>
    </xdr:from>
    <xdr:to>
      <xdr:col>8</xdr:col>
      <xdr:colOff>476250</xdr:colOff>
      <xdr:row>43</xdr:row>
      <xdr:rowOff>266700</xdr:rowOff>
    </xdr:to>
    <xdr:sp>
      <xdr:nvSpPr>
        <xdr:cNvPr id="122" name="Oval 485"/>
        <xdr:cNvSpPr>
          <a:spLocks/>
        </xdr:cNvSpPr>
      </xdr:nvSpPr>
      <xdr:spPr>
        <a:xfrm>
          <a:off x="11382375" y="11325225"/>
          <a:ext cx="24765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44</xdr:row>
      <xdr:rowOff>57150</xdr:rowOff>
    </xdr:from>
    <xdr:to>
      <xdr:col>8</xdr:col>
      <xdr:colOff>476250</xdr:colOff>
      <xdr:row>44</xdr:row>
      <xdr:rowOff>266700</xdr:rowOff>
    </xdr:to>
    <xdr:sp>
      <xdr:nvSpPr>
        <xdr:cNvPr id="123" name="Oval 486"/>
        <xdr:cNvSpPr>
          <a:spLocks/>
        </xdr:cNvSpPr>
      </xdr:nvSpPr>
      <xdr:spPr>
        <a:xfrm>
          <a:off x="11382375" y="11325225"/>
          <a:ext cx="24765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45</xdr:row>
      <xdr:rowOff>57150</xdr:rowOff>
    </xdr:from>
    <xdr:to>
      <xdr:col>8</xdr:col>
      <xdr:colOff>476250</xdr:colOff>
      <xdr:row>45</xdr:row>
      <xdr:rowOff>266700</xdr:rowOff>
    </xdr:to>
    <xdr:sp>
      <xdr:nvSpPr>
        <xdr:cNvPr id="124" name="Oval 487"/>
        <xdr:cNvSpPr>
          <a:spLocks/>
        </xdr:cNvSpPr>
      </xdr:nvSpPr>
      <xdr:spPr>
        <a:xfrm>
          <a:off x="11382375" y="11325225"/>
          <a:ext cx="24765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8</xdr:row>
      <xdr:rowOff>76200</xdr:rowOff>
    </xdr:from>
    <xdr:to>
      <xdr:col>8</xdr:col>
      <xdr:colOff>485775</xdr:colOff>
      <xdr:row>8</xdr:row>
      <xdr:rowOff>266700</xdr:rowOff>
    </xdr:to>
    <xdr:sp>
      <xdr:nvSpPr>
        <xdr:cNvPr id="125" name="Oval 507"/>
        <xdr:cNvSpPr>
          <a:spLocks/>
        </xdr:cNvSpPr>
      </xdr:nvSpPr>
      <xdr:spPr>
        <a:xfrm>
          <a:off x="11391900" y="2562225"/>
          <a:ext cx="247650" cy="190500"/>
        </a:xfrm>
        <a:prstGeom prst="ellipse">
          <a:avLst/>
        </a:prstGeom>
        <a:solidFill>
          <a:srgbClr val="FF00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53</xdr:row>
      <xdr:rowOff>47625</xdr:rowOff>
    </xdr:from>
    <xdr:to>
      <xdr:col>8</xdr:col>
      <xdr:colOff>447675</xdr:colOff>
      <xdr:row>53</xdr:row>
      <xdr:rowOff>276225</xdr:rowOff>
    </xdr:to>
    <xdr:sp>
      <xdr:nvSpPr>
        <xdr:cNvPr id="126" name="Oval 523"/>
        <xdr:cNvSpPr>
          <a:spLocks/>
        </xdr:cNvSpPr>
      </xdr:nvSpPr>
      <xdr:spPr>
        <a:xfrm>
          <a:off x="11372850" y="13573125"/>
          <a:ext cx="228600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60</xdr:row>
      <xdr:rowOff>66675</xdr:rowOff>
    </xdr:from>
    <xdr:to>
      <xdr:col>8</xdr:col>
      <xdr:colOff>476250</xdr:colOff>
      <xdr:row>60</xdr:row>
      <xdr:rowOff>295275</xdr:rowOff>
    </xdr:to>
    <xdr:sp>
      <xdr:nvSpPr>
        <xdr:cNvPr id="127" name="Oval 524"/>
        <xdr:cNvSpPr>
          <a:spLocks/>
        </xdr:cNvSpPr>
      </xdr:nvSpPr>
      <xdr:spPr>
        <a:xfrm>
          <a:off x="11401425" y="15792450"/>
          <a:ext cx="228600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59</xdr:row>
      <xdr:rowOff>47625</xdr:rowOff>
    </xdr:from>
    <xdr:to>
      <xdr:col>8</xdr:col>
      <xdr:colOff>457200</xdr:colOff>
      <xdr:row>59</xdr:row>
      <xdr:rowOff>276225</xdr:rowOff>
    </xdr:to>
    <xdr:sp>
      <xdr:nvSpPr>
        <xdr:cNvPr id="128" name="Oval 525"/>
        <xdr:cNvSpPr>
          <a:spLocks/>
        </xdr:cNvSpPr>
      </xdr:nvSpPr>
      <xdr:spPr>
        <a:xfrm rot="18900000">
          <a:off x="11382375" y="15459075"/>
          <a:ext cx="228600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18</xdr:row>
      <xdr:rowOff>85725</xdr:rowOff>
    </xdr:from>
    <xdr:to>
      <xdr:col>8</xdr:col>
      <xdr:colOff>495300</xdr:colOff>
      <xdr:row>18</xdr:row>
      <xdr:rowOff>276225</xdr:rowOff>
    </xdr:to>
    <xdr:sp>
      <xdr:nvSpPr>
        <xdr:cNvPr id="129" name="Oval 540"/>
        <xdr:cNvSpPr>
          <a:spLocks/>
        </xdr:cNvSpPr>
      </xdr:nvSpPr>
      <xdr:spPr>
        <a:xfrm>
          <a:off x="11401425" y="5715000"/>
          <a:ext cx="247650" cy="1905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19</xdr:row>
      <xdr:rowOff>47625</xdr:rowOff>
    </xdr:from>
    <xdr:to>
      <xdr:col>8</xdr:col>
      <xdr:colOff>466725</xdr:colOff>
      <xdr:row>19</xdr:row>
      <xdr:rowOff>276225</xdr:rowOff>
    </xdr:to>
    <xdr:sp>
      <xdr:nvSpPr>
        <xdr:cNvPr id="130" name="Oval 541"/>
        <xdr:cNvSpPr>
          <a:spLocks/>
        </xdr:cNvSpPr>
      </xdr:nvSpPr>
      <xdr:spPr>
        <a:xfrm>
          <a:off x="11382375" y="5991225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20</xdr:row>
      <xdr:rowOff>47625</xdr:rowOff>
    </xdr:from>
    <xdr:to>
      <xdr:col>8</xdr:col>
      <xdr:colOff>466725</xdr:colOff>
      <xdr:row>20</xdr:row>
      <xdr:rowOff>276225</xdr:rowOff>
    </xdr:to>
    <xdr:sp>
      <xdr:nvSpPr>
        <xdr:cNvPr id="131" name="Oval 542"/>
        <xdr:cNvSpPr>
          <a:spLocks/>
        </xdr:cNvSpPr>
      </xdr:nvSpPr>
      <xdr:spPr>
        <a:xfrm>
          <a:off x="11382375" y="6305550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23</xdr:row>
      <xdr:rowOff>47625</xdr:rowOff>
    </xdr:from>
    <xdr:to>
      <xdr:col>8</xdr:col>
      <xdr:colOff>466725</xdr:colOff>
      <xdr:row>23</xdr:row>
      <xdr:rowOff>276225</xdr:rowOff>
    </xdr:to>
    <xdr:sp>
      <xdr:nvSpPr>
        <xdr:cNvPr id="132" name="Oval 543"/>
        <xdr:cNvSpPr>
          <a:spLocks/>
        </xdr:cNvSpPr>
      </xdr:nvSpPr>
      <xdr:spPr>
        <a:xfrm>
          <a:off x="11382375" y="7248525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27</xdr:row>
      <xdr:rowOff>47625</xdr:rowOff>
    </xdr:from>
    <xdr:to>
      <xdr:col>8</xdr:col>
      <xdr:colOff>466725</xdr:colOff>
      <xdr:row>27</xdr:row>
      <xdr:rowOff>276225</xdr:rowOff>
    </xdr:to>
    <xdr:sp>
      <xdr:nvSpPr>
        <xdr:cNvPr id="133" name="Oval 544"/>
        <xdr:cNvSpPr>
          <a:spLocks/>
        </xdr:cNvSpPr>
      </xdr:nvSpPr>
      <xdr:spPr>
        <a:xfrm>
          <a:off x="11382375" y="8505825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30</xdr:row>
      <xdr:rowOff>47625</xdr:rowOff>
    </xdr:from>
    <xdr:to>
      <xdr:col>8</xdr:col>
      <xdr:colOff>466725</xdr:colOff>
      <xdr:row>30</xdr:row>
      <xdr:rowOff>276225</xdr:rowOff>
    </xdr:to>
    <xdr:sp>
      <xdr:nvSpPr>
        <xdr:cNvPr id="134" name="Oval 546"/>
        <xdr:cNvSpPr>
          <a:spLocks/>
        </xdr:cNvSpPr>
      </xdr:nvSpPr>
      <xdr:spPr>
        <a:xfrm>
          <a:off x="11382375" y="9448800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48</xdr:row>
      <xdr:rowOff>47625</xdr:rowOff>
    </xdr:from>
    <xdr:to>
      <xdr:col>8</xdr:col>
      <xdr:colOff>466725</xdr:colOff>
      <xdr:row>48</xdr:row>
      <xdr:rowOff>276225</xdr:rowOff>
    </xdr:to>
    <xdr:sp>
      <xdr:nvSpPr>
        <xdr:cNvPr id="135" name="Oval 547"/>
        <xdr:cNvSpPr>
          <a:spLocks/>
        </xdr:cNvSpPr>
      </xdr:nvSpPr>
      <xdr:spPr>
        <a:xfrm>
          <a:off x="11382375" y="12001500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46</xdr:row>
      <xdr:rowOff>47625</xdr:rowOff>
    </xdr:from>
    <xdr:to>
      <xdr:col>8</xdr:col>
      <xdr:colOff>466725</xdr:colOff>
      <xdr:row>46</xdr:row>
      <xdr:rowOff>276225</xdr:rowOff>
    </xdr:to>
    <xdr:sp>
      <xdr:nvSpPr>
        <xdr:cNvPr id="136" name="Oval 548"/>
        <xdr:cNvSpPr>
          <a:spLocks/>
        </xdr:cNvSpPr>
      </xdr:nvSpPr>
      <xdr:spPr>
        <a:xfrm>
          <a:off x="11382375" y="11372850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34</xdr:row>
      <xdr:rowOff>47625</xdr:rowOff>
    </xdr:from>
    <xdr:to>
      <xdr:col>8</xdr:col>
      <xdr:colOff>466725</xdr:colOff>
      <xdr:row>34</xdr:row>
      <xdr:rowOff>276225</xdr:rowOff>
    </xdr:to>
    <xdr:sp>
      <xdr:nvSpPr>
        <xdr:cNvPr id="137" name="Oval 550"/>
        <xdr:cNvSpPr>
          <a:spLocks/>
        </xdr:cNvSpPr>
      </xdr:nvSpPr>
      <xdr:spPr>
        <a:xfrm>
          <a:off x="11382375" y="10744200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54</xdr:row>
      <xdr:rowOff>47625</xdr:rowOff>
    </xdr:from>
    <xdr:to>
      <xdr:col>8</xdr:col>
      <xdr:colOff>447675</xdr:colOff>
      <xdr:row>54</xdr:row>
      <xdr:rowOff>276225</xdr:rowOff>
    </xdr:to>
    <xdr:sp>
      <xdr:nvSpPr>
        <xdr:cNvPr id="138" name="Oval 552"/>
        <xdr:cNvSpPr>
          <a:spLocks/>
        </xdr:cNvSpPr>
      </xdr:nvSpPr>
      <xdr:spPr>
        <a:xfrm>
          <a:off x="11372850" y="13887450"/>
          <a:ext cx="228600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49</xdr:row>
      <xdr:rowOff>47625</xdr:rowOff>
    </xdr:from>
    <xdr:to>
      <xdr:col>8</xdr:col>
      <xdr:colOff>466725</xdr:colOff>
      <xdr:row>49</xdr:row>
      <xdr:rowOff>276225</xdr:rowOff>
    </xdr:to>
    <xdr:sp>
      <xdr:nvSpPr>
        <xdr:cNvPr id="139" name="Oval 554"/>
        <xdr:cNvSpPr>
          <a:spLocks/>
        </xdr:cNvSpPr>
      </xdr:nvSpPr>
      <xdr:spPr>
        <a:xfrm>
          <a:off x="11382375" y="12315825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62</xdr:row>
      <xdr:rowOff>47625</xdr:rowOff>
    </xdr:from>
    <xdr:to>
      <xdr:col>8</xdr:col>
      <xdr:colOff>466725</xdr:colOff>
      <xdr:row>62</xdr:row>
      <xdr:rowOff>276225</xdr:rowOff>
    </xdr:to>
    <xdr:sp>
      <xdr:nvSpPr>
        <xdr:cNvPr id="140" name="Oval 555"/>
        <xdr:cNvSpPr>
          <a:spLocks/>
        </xdr:cNvSpPr>
      </xdr:nvSpPr>
      <xdr:spPr>
        <a:xfrm>
          <a:off x="11382375" y="16402050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</xdr:row>
      <xdr:rowOff>76200</xdr:rowOff>
    </xdr:from>
    <xdr:to>
      <xdr:col>8</xdr:col>
      <xdr:colOff>476250</xdr:colOff>
      <xdr:row>10</xdr:row>
      <xdr:rowOff>266700</xdr:rowOff>
    </xdr:to>
    <xdr:sp>
      <xdr:nvSpPr>
        <xdr:cNvPr id="141" name="Oval 556"/>
        <xdr:cNvSpPr>
          <a:spLocks/>
        </xdr:cNvSpPr>
      </xdr:nvSpPr>
      <xdr:spPr>
        <a:xfrm>
          <a:off x="11382375" y="3190875"/>
          <a:ext cx="247650" cy="1905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11</xdr:row>
      <xdr:rowOff>76200</xdr:rowOff>
    </xdr:from>
    <xdr:to>
      <xdr:col>8</xdr:col>
      <xdr:colOff>485775</xdr:colOff>
      <xdr:row>11</xdr:row>
      <xdr:rowOff>266700</xdr:rowOff>
    </xdr:to>
    <xdr:sp>
      <xdr:nvSpPr>
        <xdr:cNvPr id="142" name="Oval 557"/>
        <xdr:cNvSpPr>
          <a:spLocks/>
        </xdr:cNvSpPr>
      </xdr:nvSpPr>
      <xdr:spPr>
        <a:xfrm>
          <a:off x="11391900" y="3505200"/>
          <a:ext cx="247650" cy="1905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16</xdr:row>
      <xdr:rowOff>47625</xdr:rowOff>
    </xdr:from>
    <xdr:to>
      <xdr:col>8</xdr:col>
      <xdr:colOff>466725</xdr:colOff>
      <xdr:row>16</xdr:row>
      <xdr:rowOff>276225</xdr:rowOff>
    </xdr:to>
    <xdr:sp>
      <xdr:nvSpPr>
        <xdr:cNvPr id="143" name="Oval 559"/>
        <xdr:cNvSpPr>
          <a:spLocks/>
        </xdr:cNvSpPr>
      </xdr:nvSpPr>
      <xdr:spPr>
        <a:xfrm>
          <a:off x="11382375" y="5048250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24</xdr:row>
      <xdr:rowOff>57150</xdr:rowOff>
    </xdr:from>
    <xdr:to>
      <xdr:col>8</xdr:col>
      <xdr:colOff>485775</xdr:colOff>
      <xdr:row>24</xdr:row>
      <xdr:rowOff>285750</xdr:rowOff>
    </xdr:to>
    <xdr:sp>
      <xdr:nvSpPr>
        <xdr:cNvPr id="144" name="Oval 561"/>
        <xdr:cNvSpPr>
          <a:spLocks/>
        </xdr:cNvSpPr>
      </xdr:nvSpPr>
      <xdr:spPr>
        <a:xfrm>
          <a:off x="11372850" y="7572375"/>
          <a:ext cx="266700" cy="228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22</xdr:row>
      <xdr:rowOff>85725</xdr:rowOff>
    </xdr:from>
    <xdr:to>
      <xdr:col>8</xdr:col>
      <xdr:colOff>495300</xdr:colOff>
      <xdr:row>22</xdr:row>
      <xdr:rowOff>276225</xdr:rowOff>
    </xdr:to>
    <xdr:sp>
      <xdr:nvSpPr>
        <xdr:cNvPr id="145" name="Oval 562"/>
        <xdr:cNvSpPr>
          <a:spLocks/>
        </xdr:cNvSpPr>
      </xdr:nvSpPr>
      <xdr:spPr>
        <a:xfrm>
          <a:off x="11401425" y="6972300"/>
          <a:ext cx="247650" cy="1905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26</xdr:row>
      <xdr:rowOff>85725</xdr:rowOff>
    </xdr:from>
    <xdr:to>
      <xdr:col>8</xdr:col>
      <xdr:colOff>495300</xdr:colOff>
      <xdr:row>26</xdr:row>
      <xdr:rowOff>276225</xdr:rowOff>
    </xdr:to>
    <xdr:sp>
      <xdr:nvSpPr>
        <xdr:cNvPr id="146" name="Oval 563"/>
        <xdr:cNvSpPr>
          <a:spLocks/>
        </xdr:cNvSpPr>
      </xdr:nvSpPr>
      <xdr:spPr>
        <a:xfrm>
          <a:off x="11401425" y="8229600"/>
          <a:ext cx="247650" cy="1905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9</xdr:row>
      <xdr:rowOff>76200</xdr:rowOff>
    </xdr:from>
    <xdr:to>
      <xdr:col>8</xdr:col>
      <xdr:colOff>476250</xdr:colOff>
      <xdr:row>9</xdr:row>
      <xdr:rowOff>266700</xdr:rowOff>
    </xdr:to>
    <xdr:sp>
      <xdr:nvSpPr>
        <xdr:cNvPr id="147" name="Oval 568"/>
        <xdr:cNvSpPr>
          <a:spLocks/>
        </xdr:cNvSpPr>
      </xdr:nvSpPr>
      <xdr:spPr>
        <a:xfrm>
          <a:off x="11382375" y="2876550"/>
          <a:ext cx="247650" cy="1905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56</xdr:row>
      <xdr:rowOff>57150</xdr:rowOff>
    </xdr:from>
    <xdr:to>
      <xdr:col>8</xdr:col>
      <xdr:colOff>466725</xdr:colOff>
      <xdr:row>56</xdr:row>
      <xdr:rowOff>276225</xdr:rowOff>
    </xdr:to>
    <xdr:sp>
      <xdr:nvSpPr>
        <xdr:cNvPr id="148" name="Oval 569"/>
        <xdr:cNvSpPr>
          <a:spLocks/>
        </xdr:cNvSpPr>
      </xdr:nvSpPr>
      <xdr:spPr>
        <a:xfrm>
          <a:off x="11372850" y="14525625"/>
          <a:ext cx="247650" cy="219075"/>
        </a:xfrm>
        <a:prstGeom prst="ellipse">
          <a:avLst/>
        </a:prstGeom>
        <a:solidFill>
          <a:srgbClr val="00FF00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35</xdr:row>
      <xdr:rowOff>47625</xdr:rowOff>
    </xdr:from>
    <xdr:to>
      <xdr:col>8</xdr:col>
      <xdr:colOff>476250</xdr:colOff>
      <xdr:row>35</xdr:row>
      <xdr:rowOff>276225</xdr:rowOff>
    </xdr:to>
    <xdr:sp>
      <xdr:nvSpPr>
        <xdr:cNvPr id="149" name="Oval 570"/>
        <xdr:cNvSpPr>
          <a:spLocks/>
        </xdr:cNvSpPr>
      </xdr:nvSpPr>
      <xdr:spPr>
        <a:xfrm>
          <a:off x="11391900" y="11058525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76200</xdr:rowOff>
    </xdr:from>
    <xdr:to>
      <xdr:col>8</xdr:col>
      <xdr:colOff>485775</xdr:colOff>
      <xdr:row>7</xdr:row>
      <xdr:rowOff>266700</xdr:rowOff>
    </xdr:to>
    <xdr:sp>
      <xdr:nvSpPr>
        <xdr:cNvPr id="150" name="Oval 571"/>
        <xdr:cNvSpPr>
          <a:spLocks/>
        </xdr:cNvSpPr>
      </xdr:nvSpPr>
      <xdr:spPr>
        <a:xfrm>
          <a:off x="11391900" y="2247900"/>
          <a:ext cx="247650" cy="190500"/>
        </a:xfrm>
        <a:prstGeom prst="ellipse">
          <a:avLst/>
        </a:prstGeom>
        <a:solidFill>
          <a:srgbClr val="FF00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29</xdr:row>
      <xdr:rowOff>47625</xdr:rowOff>
    </xdr:from>
    <xdr:to>
      <xdr:col>8</xdr:col>
      <xdr:colOff>466725</xdr:colOff>
      <xdr:row>29</xdr:row>
      <xdr:rowOff>276225</xdr:rowOff>
    </xdr:to>
    <xdr:sp>
      <xdr:nvSpPr>
        <xdr:cNvPr id="151" name="Oval 573"/>
        <xdr:cNvSpPr>
          <a:spLocks/>
        </xdr:cNvSpPr>
      </xdr:nvSpPr>
      <xdr:spPr>
        <a:xfrm>
          <a:off x="11382375" y="9134475"/>
          <a:ext cx="238125" cy="228600"/>
        </a:xfrm>
        <a:prstGeom prst="ellipse">
          <a:avLst/>
        </a:prstGeom>
        <a:solidFill>
          <a:srgbClr val="006600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zoomScalePageLayoutView="0" workbookViewId="0" topLeftCell="B1">
      <pane ySplit="4" topLeftCell="BM75" activePane="bottomLeft" state="frozen"/>
      <selection pane="topLeft" activeCell="A1" sqref="A1"/>
      <selection pane="bottomLeft" activeCell="B82" sqref="B82"/>
    </sheetView>
  </sheetViews>
  <sheetFormatPr defaultColWidth="9.140625" defaultRowHeight="24.75" customHeight="1"/>
  <cols>
    <col min="1" max="1" width="8.421875" style="2" bestFit="1" customWidth="1"/>
    <col min="2" max="2" width="81.421875" style="3" customWidth="1"/>
    <col min="3" max="3" width="14.421875" style="20" customWidth="1"/>
    <col min="4" max="4" width="13.8515625" style="23" customWidth="1"/>
    <col min="5" max="5" width="14.140625" style="23" customWidth="1"/>
    <col min="6" max="6" width="8.8515625" style="4" customWidth="1"/>
    <col min="7" max="7" width="15.421875" style="4" customWidth="1"/>
    <col min="8" max="8" width="10.7109375" style="9" customWidth="1"/>
    <col min="9" max="9" width="10.57421875" style="20" customWidth="1"/>
    <col min="10" max="16384" width="9.140625" style="1" customWidth="1"/>
  </cols>
  <sheetData>
    <row r="1" spans="1:9" s="12" customFormat="1" ht="22.5" customHeight="1">
      <c r="A1" s="181" t="s">
        <v>22</v>
      </c>
      <c r="B1" s="181"/>
      <c r="C1" s="181"/>
      <c r="D1" s="181"/>
      <c r="E1" s="181"/>
      <c r="F1" s="181"/>
      <c r="G1" s="181"/>
      <c r="H1" s="181"/>
      <c r="I1" s="181"/>
    </row>
    <row r="2" spans="1:9" s="12" customFormat="1" ht="24.75" customHeight="1">
      <c r="A2" s="184" t="s">
        <v>85</v>
      </c>
      <c r="B2" s="184"/>
      <c r="C2" s="184"/>
      <c r="D2" s="184"/>
      <c r="E2" s="184"/>
      <c r="F2" s="184"/>
      <c r="G2" s="184"/>
      <c r="H2" s="184"/>
      <c r="I2" s="184"/>
    </row>
    <row r="3" spans="1:9" s="11" customFormat="1" ht="24.75" customHeight="1">
      <c r="A3" s="182" t="s">
        <v>0</v>
      </c>
      <c r="B3" s="182" t="s">
        <v>1</v>
      </c>
      <c r="C3" s="182" t="s">
        <v>2</v>
      </c>
      <c r="D3" s="182"/>
      <c r="E3" s="26" t="s">
        <v>11</v>
      </c>
      <c r="F3" s="27" t="s">
        <v>9</v>
      </c>
      <c r="G3" s="182" t="s">
        <v>84</v>
      </c>
      <c r="H3" s="182"/>
      <c r="I3" s="182"/>
    </row>
    <row r="4" spans="1:9" ht="24.75" customHeight="1">
      <c r="A4" s="182"/>
      <c r="B4" s="182"/>
      <c r="C4" s="26" t="s">
        <v>24</v>
      </c>
      <c r="D4" s="26" t="s">
        <v>28</v>
      </c>
      <c r="E4" s="26" t="s">
        <v>36</v>
      </c>
      <c r="F4" s="28" t="s">
        <v>10</v>
      </c>
      <c r="G4" s="26" t="s">
        <v>16</v>
      </c>
      <c r="H4" s="183" t="s">
        <v>15</v>
      </c>
      <c r="I4" s="183"/>
    </row>
    <row r="5" spans="1:9" ht="24.75" customHeight="1">
      <c r="A5" s="29" t="s">
        <v>20</v>
      </c>
      <c r="B5" s="30" t="s">
        <v>18</v>
      </c>
      <c r="C5" s="31"/>
      <c r="D5" s="31"/>
      <c r="E5" s="31"/>
      <c r="F5" s="32">
        <v>20</v>
      </c>
      <c r="G5" s="32"/>
      <c r="H5" s="33"/>
      <c r="I5" s="34">
        <f>SUM(I8:I17)</f>
        <v>72.39</v>
      </c>
    </row>
    <row r="6" spans="1:9" ht="24.75" customHeight="1">
      <c r="A6" s="29"/>
      <c r="B6" s="30" t="s">
        <v>50</v>
      </c>
      <c r="C6" s="35"/>
      <c r="D6" s="35"/>
      <c r="E6" s="35"/>
      <c r="F6" s="32"/>
      <c r="G6" s="32"/>
      <c r="H6" s="36"/>
      <c r="I6" s="34"/>
    </row>
    <row r="7" spans="1:9" ht="24.75" customHeight="1">
      <c r="A7" s="29"/>
      <c r="B7" s="30" t="s">
        <v>81</v>
      </c>
      <c r="C7" s="35"/>
      <c r="D7" s="35"/>
      <c r="E7" s="35"/>
      <c r="F7" s="32"/>
      <c r="G7" s="32"/>
      <c r="H7" s="36"/>
      <c r="I7" s="34"/>
    </row>
    <row r="8" spans="1:9" ht="24.75" customHeight="1">
      <c r="A8" s="37" t="s">
        <v>76</v>
      </c>
      <c r="B8" s="38" t="s">
        <v>23</v>
      </c>
      <c r="C8" s="42">
        <v>1.4456</v>
      </c>
      <c r="D8" s="42">
        <v>1.5472</v>
      </c>
      <c r="E8" s="42">
        <v>1.4535</v>
      </c>
      <c r="F8" s="43">
        <v>4</v>
      </c>
      <c r="G8" s="44">
        <v>1.4082</v>
      </c>
      <c r="H8" s="176">
        <v>1</v>
      </c>
      <c r="I8" s="45">
        <f>$F8*$H8</f>
        <v>4</v>
      </c>
    </row>
    <row r="9" spans="1:9" ht="24.75" customHeight="1">
      <c r="A9" s="37" t="s">
        <v>77</v>
      </c>
      <c r="B9" s="46" t="s">
        <v>17</v>
      </c>
      <c r="C9" s="47">
        <v>38.79</v>
      </c>
      <c r="D9" s="85">
        <v>36.22</v>
      </c>
      <c r="E9" s="48">
        <v>40</v>
      </c>
      <c r="F9" s="48">
        <v>3</v>
      </c>
      <c r="G9" s="49">
        <v>45.35</v>
      </c>
      <c r="H9" s="176">
        <v>1.13</v>
      </c>
      <c r="I9" s="45">
        <f>$F9*$H9</f>
        <v>3.3899999999999997</v>
      </c>
    </row>
    <row r="10" spans="1:9" s="7" customFormat="1" ht="24.75" customHeight="1">
      <c r="A10" s="50" t="s">
        <v>78</v>
      </c>
      <c r="B10" s="46" t="s">
        <v>37</v>
      </c>
      <c r="C10" s="51" t="s">
        <v>25</v>
      </c>
      <c r="D10" s="52" t="s">
        <v>25</v>
      </c>
      <c r="E10" s="52">
        <v>5</v>
      </c>
      <c r="F10" s="53">
        <v>4</v>
      </c>
      <c r="G10" s="54" t="s">
        <v>86</v>
      </c>
      <c r="H10" s="177">
        <v>5</v>
      </c>
      <c r="I10" s="45">
        <f>$F10*$H10</f>
        <v>20</v>
      </c>
    </row>
    <row r="11" spans="1:9" ht="24.75" customHeight="1">
      <c r="A11" s="50" t="s">
        <v>79</v>
      </c>
      <c r="B11" s="55" t="s">
        <v>51</v>
      </c>
      <c r="C11" s="42">
        <v>15</v>
      </c>
      <c r="D11" s="42">
        <v>18</v>
      </c>
      <c r="E11" s="42">
        <v>8</v>
      </c>
      <c r="F11" s="67">
        <v>3</v>
      </c>
      <c r="G11" s="56" t="s">
        <v>87</v>
      </c>
      <c r="H11" s="173">
        <v>5</v>
      </c>
      <c r="I11" s="57">
        <f>$F11*$H11</f>
        <v>15</v>
      </c>
    </row>
    <row r="12" spans="1:9" s="118" customFormat="1" ht="24.75" customHeight="1">
      <c r="A12" s="37" t="s">
        <v>80</v>
      </c>
      <c r="B12" s="38" t="s">
        <v>52</v>
      </c>
      <c r="C12" s="73" t="s">
        <v>25</v>
      </c>
      <c r="D12" s="73" t="s">
        <v>25</v>
      </c>
      <c r="E12" s="73">
        <v>5</v>
      </c>
      <c r="F12" s="132">
        <v>4</v>
      </c>
      <c r="G12" s="133" t="s">
        <v>26</v>
      </c>
      <c r="H12" s="171">
        <v>5</v>
      </c>
      <c r="I12" s="45">
        <f>$F12*$H12</f>
        <v>20</v>
      </c>
    </row>
    <row r="13" spans="1:9" s="128" customFormat="1" ht="24.75" customHeight="1">
      <c r="A13" s="121"/>
      <c r="B13" s="129" t="s">
        <v>53</v>
      </c>
      <c r="C13" s="130"/>
      <c r="D13" s="131"/>
      <c r="E13" s="131"/>
      <c r="F13" s="125"/>
      <c r="G13" s="126"/>
      <c r="H13" s="178"/>
      <c r="I13" s="33"/>
    </row>
    <row r="14" spans="1:9" s="128" customFormat="1" ht="24.75" customHeight="1">
      <c r="A14" s="121"/>
      <c r="B14" s="122" t="s">
        <v>82</v>
      </c>
      <c r="C14" s="123"/>
      <c r="D14" s="124"/>
      <c r="E14" s="124"/>
      <c r="F14" s="125"/>
      <c r="G14" s="126"/>
      <c r="H14" s="178"/>
      <c r="I14" s="127"/>
    </row>
    <row r="15" spans="1:9" ht="24.75" customHeight="1">
      <c r="A15" s="58"/>
      <c r="B15" s="152" t="s">
        <v>54</v>
      </c>
      <c r="C15" s="153"/>
      <c r="D15" s="153"/>
      <c r="E15" s="153"/>
      <c r="F15" s="153"/>
      <c r="G15" s="153"/>
      <c r="H15" s="179"/>
      <c r="I15" s="156"/>
    </row>
    <row r="16" spans="1:9" s="128" customFormat="1" ht="24.75" customHeight="1">
      <c r="A16" s="121"/>
      <c r="B16" s="122" t="s">
        <v>73</v>
      </c>
      <c r="C16" s="134"/>
      <c r="D16" s="135"/>
      <c r="E16" s="135"/>
      <c r="F16" s="125"/>
      <c r="G16" s="136"/>
      <c r="H16" s="178"/>
      <c r="I16" s="33"/>
    </row>
    <row r="17" spans="1:9" ht="24.75" customHeight="1">
      <c r="A17" s="58"/>
      <c r="B17" s="60" t="s">
        <v>68</v>
      </c>
      <c r="C17" s="120" t="s">
        <v>32</v>
      </c>
      <c r="D17" s="120" t="s">
        <v>35</v>
      </c>
      <c r="E17" s="120" t="s">
        <v>32</v>
      </c>
      <c r="F17" s="61">
        <v>2</v>
      </c>
      <c r="G17" s="133" t="s">
        <v>26</v>
      </c>
      <c r="H17" s="175">
        <v>5</v>
      </c>
      <c r="I17" s="154">
        <f>$F17*$H17</f>
        <v>10</v>
      </c>
    </row>
    <row r="18" spans="1:9" ht="24.75" customHeight="1">
      <c r="A18" s="29"/>
      <c r="B18" s="30" t="s">
        <v>33</v>
      </c>
      <c r="C18" s="70"/>
      <c r="D18" s="70"/>
      <c r="E18" s="70"/>
      <c r="F18" s="32">
        <v>10</v>
      </c>
      <c r="G18" s="33"/>
      <c r="H18" s="33"/>
      <c r="I18" s="33">
        <f>SUM(I19:I21)</f>
        <v>34</v>
      </c>
    </row>
    <row r="19" spans="1:9" ht="24.75" customHeight="1">
      <c r="A19" s="71">
        <v>1</v>
      </c>
      <c r="B19" s="72" t="s">
        <v>83</v>
      </c>
      <c r="C19" s="137">
        <v>1.5026</v>
      </c>
      <c r="D19" s="161">
        <v>1.66</v>
      </c>
      <c r="E19" s="162">
        <v>1.5687</v>
      </c>
      <c r="F19" s="143">
        <v>4</v>
      </c>
      <c r="G19" s="48">
        <v>1.5174</v>
      </c>
      <c r="H19" s="48">
        <v>1</v>
      </c>
      <c r="I19" s="45">
        <f>$F19*$H19</f>
        <v>4</v>
      </c>
    </row>
    <row r="20" spans="1:9" ht="24.75" customHeight="1">
      <c r="A20" s="71">
        <v>2</v>
      </c>
      <c r="B20" s="72" t="s">
        <v>74</v>
      </c>
      <c r="C20" s="145" t="s">
        <v>32</v>
      </c>
      <c r="D20" s="145" t="s">
        <v>35</v>
      </c>
      <c r="E20" s="143" t="s">
        <v>32</v>
      </c>
      <c r="F20" s="146">
        <v>3</v>
      </c>
      <c r="G20" s="48" t="s">
        <v>26</v>
      </c>
      <c r="H20" s="64">
        <v>5</v>
      </c>
      <c r="I20" s="45">
        <f>$F20*$H20</f>
        <v>15</v>
      </c>
    </row>
    <row r="21" spans="1:9" ht="24.75" customHeight="1">
      <c r="A21" s="71">
        <v>3</v>
      </c>
      <c r="B21" s="72" t="s">
        <v>59</v>
      </c>
      <c r="C21" s="144" t="s">
        <v>25</v>
      </c>
      <c r="D21" s="138" t="s">
        <v>25</v>
      </c>
      <c r="E21" s="79" t="s">
        <v>32</v>
      </c>
      <c r="F21" s="20">
        <v>3</v>
      </c>
      <c r="G21" s="64" t="s">
        <v>26</v>
      </c>
      <c r="H21" s="48">
        <v>5</v>
      </c>
      <c r="I21" s="45">
        <f>$F21*$H21</f>
        <v>15</v>
      </c>
    </row>
    <row r="22" spans="1:9" ht="24.75" customHeight="1">
      <c r="A22" s="29"/>
      <c r="B22" s="30" t="s">
        <v>19</v>
      </c>
      <c r="C22" s="70"/>
      <c r="D22" s="70"/>
      <c r="E22" s="70"/>
      <c r="F22" s="33">
        <v>15</v>
      </c>
      <c r="G22" s="33"/>
      <c r="H22" s="33"/>
      <c r="I22" s="33">
        <f>SUM(I23:I25)</f>
        <v>41.65</v>
      </c>
    </row>
    <row r="23" spans="1:9" ht="24.75" customHeight="1">
      <c r="A23" s="71">
        <v>3.1</v>
      </c>
      <c r="B23" s="72" t="s">
        <v>58</v>
      </c>
      <c r="C23" s="74">
        <v>287231</v>
      </c>
      <c r="D23" s="74">
        <v>278312</v>
      </c>
      <c r="E23" s="74">
        <v>322640</v>
      </c>
      <c r="F23" s="43">
        <v>5</v>
      </c>
      <c r="G23" s="172">
        <v>291221</v>
      </c>
      <c r="H23" s="171">
        <v>1</v>
      </c>
      <c r="I23" s="155">
        <f>$F23*$H23</f>
        <v>5</v>
      </c>
    </row>
    <row r="24" spans="1:9" s="139" customFormat="1" ht="24.75" customHeight="1">
      <c r="A24" s="140">
        <v>3.2</v>
      </c>
      <c r="B24" s="141" t="s">
        <v>61</v>
      </c>
      <c r="C24" s="150" t="s">
        <v>69</v>
      </c>
      <c r="D24" s="150" t="s">
        <v>69</v>
      </c>
      <c r="E24" s="150" t="s">
        <v>70</v>
      </c>
      <c r="F24" s="142">
        <v>5</v>
      </c>
      <c r="G24" s="158" t="s">
        <v>32</v>
      </c>
      <c r="H24" s="169">
        <v>5</v>
      </c>
      <c r="I24" s="155">
        <f>$F24*$H24</f>
        <v>25</v>
      </c>
    </row>
    <row r="25" spans="1:9" s="139" customFormat="1" ht="24.75" customHeight="1">
      <c r="A25" s="140">
        <v>3.3</v>
      </c>
      <c r="B25" s="141" t="s">
        <v>60</v>
      </c>
      <c r="C25" s="150" t="s">
        <v>71</v>
      </c>
      <c r="D25" s="150" t="s">
        <v>72</v>
      </c>
      <c r="E25" s="150" t="s">
        <v>71</v>
      </c>
      <c r="F25" s="142">
        <v>5</v>
      </c>
      <c r="G25" s="142">
        <v>2.33</v>
      </c>
      <c r="H25" s="170">
        <v>2.33</v>
      </c>
      <c r="I25" s="155">
        <f>$F25*$H25</f>
        <v>11.65</v>
      </c>
    </row>
    <row r="26" spans="1:9" ht="24.75" customHeight="1">
      <c r="A26" s="29" t="s">
        <v>3</v>
      </c>
      <c r="B26" s="30" t="s">
        <v>6</v>
      </c>
      <c r="C26" s="70"/>
      <c r="D26" s="70"/>
      <c r="E26" s="70"/>
      <c r="F26" s="33">
        <v>15</v>
      </c>
      <c r="G26" s="33"/>
      <c r="H26" s="164"/>
      <c r="I26" s="33">
        <f>SUM(I27:I31)</f>
        <v>63</v>
      </c>
    </row>
    <row r="27" spans="1:9" ht="24.75" customHeight="1">
      <c r="A27" s="81">
        <v>4</v>
      </c>
      <c r="B27" s="78" t="s">
        <v>7</v>
      </c>
      <c r="C27" s="67">
        <v>82.6</v>
      </c>
      <c r="D27" s="82">
        <v>85</v>
      </c>
      <c r="E27" s="73">
        <v>85</v>
      </c>
      <c r="F27" s="67">
        <v>3</v>
      </c>
      <c r="G27" s="58" t="s">
        <v>35</v>
      </c>
      <c r="H27" s="173">
        <v>1</v>
      </c>
      <c r="I27" s="68">
        <f>$F27*$H27</f>
        <v>3</v>
      </c>
    </row>
    <row r="28" spans="1:9" ht="24.75" customHeight="1">
      <c r="A28" s="49">
        <v>5</v>
      </c>
      <c r="B28" s="84" t="s">
        <v>62</v>
      </c>
      <c r="C28" s="73" t="s">
        <v>55</v>
      </c>
      <c r="D28" s="73" t="s">
        <v>32</v>
      </c>
      <c r="E28" s="73" t="s">
        <v>32</v>
      </c>
      <c r="F28" s="43">
        <v>4</v>
      </c>
      <c r="G28" s="49" t="s">
        <v>26</v>
      </c>
      <c r="H28" s="171">
        <v>5</v>
      </c>
      <c r="I28" s="68">
        <f>$F28*$H28</f>
        <v>20</v>
      </c>
    </row>
    <row r="29" spans="1:9" ht="24.75" customHeight="1">
      <c r="A29" s="81"/>
      <c r="B29" s="39" t="s">
        <v>63</v>
      </c>
      <c r="C29" s="42"/>
      <c r="D29" s="42"/>
      <c r="E29" s="42"/>
      <c r="F29" s="67"/>
      <c r="G29" s="81"/>
      <c r="H29" s="165"/>
      <c r="I29" s="68">
        <f>$F29*$H29</f>
        <v>0</v>
      </c>
    </row>
    <row r="30" spans="1:9" s="41" customFormat="1" ht="24.75" customHeight="1">
      <c r="A30" s="93">
        <v>6</v>
      </c>
      <c r="B30" s="72" t="s">
        <v>34</v>
      </c>
      <c r="C30" s="147" t="s">
        <v>26</v>
      </c>
      <c r="D30" s="148" t="s">
        <v>32</v>
      </c>
      <c r="E30" s="148" t="s">
        <v>32</v>
      </c>
      <c r="F30" s="43">
        <v>4</v>
      </c>
      <c r="G30" s="49">
        <v>5</v>
      </c>
      <c r="H30" s="171">
        <v>5</v>
      </c>
      <c r="I30" s="68">
        <f>$F30*$H30</f>
        <v>20</v>
      </c>
    </row>
    <row r="31" spans="1:9" s="118" customFormat="1" ht="24.75" customHeight="1">
      <c r="A31" s="93">
        <v>7</v>
      </c>
      <c r="B31" s="117" t="s">
        <v>29</v>
      </c>
      <c r="C31" s="40" t="s">
        <v>26</v>
      </c>
      <c r="D31" s="40" t="s">
        <v>26</v>
      </c>
      <c r="E31" s="40" t="s">
        <v>26</v>
      </c>
      <c r="F31" s="48">
        <v>4</v>
      </c>
      <c r="G31" s="49" t="s">
        <v>26</v>
      </c>
      <c r="H31" s="171">
        <v>5</v>
      </c>
      <c r="I31" s="45">
        <f>$F31*$H31</f>
        <v>20</v>
      </c>
    </row>
    <row r="32" spans="1:9" ht="24.75" customHeight="1">
      <c r="A32" s="29" t="s">
        <v>5</v>
      </c>
      <c r="B32" s="30" t="s">
        <v>4</v>
      </c>
      <c r="C32" s="70"/>
      <c r="D32" s="70"/>
      <c r="E32" s="70"/>
      <c r="F32" s="33">
        <v>20</v>
      </c>
      <c r="G32" s="33"/>
      <c r="H32" s="164"/>
      <c r="I32" s="151">
        <f>SUM(I33:I50)</f>
        <v>82.785</v>
      </c>
    </row>
    <row r="33" spans="1:9" ht="27.75" customHeight="1">
      <c r="A33" s="89">
        <v>8</v>
      </c>
      <c r="B33" s="90" t="s">
        <v>27</v>
      </c>
      <c r="C33" s="63">
        <v>84.004</v>
      </c>
      <c r="D33" s="76">
        <v>4.548</v>
      </c>
      <c r="E33" s="73">
        <v>80</v>
      </c>
      <c r="F33" s="61">
        <v>4</v>
      </c>
      <c r="G33" s="58">
        <v>35.575</v>
      </c>
      <c r="H33" s="174">
        <v>1</v>
      </c>
      <c r="I33" s="57">
        <f>$F33*$H33</f>
        <v>4</v>
      </c>
    </row>
    <row r="34" spans="1:9" s="10" customFormat="1" ht="24.75" customHeight="1">
      <c r="A34" s="86">
        <v>9</v>
      </c>
      <c r="B34" s="91" t="s">
        <v>38</v>
      </c>
      <c r="C34" s="87" t="s">
        <v>25</v>
      </c>
      <c r="D34" s="81" t="s">
        <v>25</v>
      </c>
      <c r="E34" s="81" t="s">
        <v>32</v>
      </c>
      <c r="F34" s="81">
        <v>3</v>
      </c>
      <c r="G34" s="81" t="s">
        <v>26</v>
      </c>
      <c r="H34" s="173">
        <v>5</v>
      </c>
      <c r="I34" s="157">
        <f>$F34*$H34</f>
        <v>15</v>
      </c>
    </row>
    <row r="35" spans="1:9" ht="24.75" customHeight="1">
      <c r="A35" s="77">
        <v>10</v>
      </c>
      <c r="B35" s="94" t="s">
        <v>21</v>
      </c>
      <c r="C35" s="92" t="s">
        <v>25</v>
      </c>
      <c r="D35" s="81" t="s">
        <v>32</v>
      </c>
      <c r="E35" s="92" t="s">
        <v>32</v>
      </c>
      <c r="F35" s="67">
        <v>3</v>
      </c>
      <c r="G35" s="92" t="s">
        <v>26</v>
      </c>
      <c r="H35" s="173">
        <v>5</v>
      </c>
      <c r="I35" s="68">
        <f>$F35*$H35</f>
        <v>15</v>
      </c>
    </row>
    <row r="36" spans="1:9" ht="24.75" customHeight="1">
      <c r="A36" s="93">
        <v>11</v>
      </c>
      <c r="B36" s="149" t="s">
        <v>39</v>
      </c>
      <c r="C36" s="73" t="s">
        <v>57</v>
      </c>
      <c r="D36" s="75" t="s">
        <v>56</v>
      </c>
      <c r="E36" s="92" t="s">
        <v>32</v>
      </c>
      <c r="F36" s="43">
        <v>3</v>
      </c>
      <c r="G36" s="160">
        <v>4.595</v>
      </c>
      <c r="H36" s="171">
        <v>4.595</v>
      </c>
      <c r="I36" s="45">
        <f>$F36*$H36</f>
        <v>13.785</v>
      </c>
    </row>
    <row r="37" spans="1:9" ht="10.5" customHeight="1" hidden="1" thickBot="1">
      <c r="A37" s="93"/>
      <c r="B37" s="94"/>
      <c r="C37" s="73"/>
      <c r="D37" s="75"/>
      <c r="E37" s="75"/>
      <c r="F37" s="43"/>
      <c r="G37" s="49"/>
      <c r="H37" s="163"/>
      <c r="I37" s="45">
        <f aca="true" t="shared" si="0" ref="I37:I50">$F37*$H37</f>
        <v>0</v>
      </c>
    </row>
    <row r="38" spans="1:9" ht="24.75" customHeight="1" hidden="1" thickBot="1">
      <c r="A38" s="93"/>
      <c r="B38" s="94"/>
      <c r="C38" s="73"/>
      <c r="D38" s="75"/>
      <c r="E38" s="75"/>
      <c r="F38" s="43"/>
      <c r="G38" s="49"/>
      <c r="H38" s="163"/>
      <c r="I38" s="45">
        <f t="shared" si="0"/>
        <v>0</v>
      </c>
    </row>
    <row r="39" spans="1:9" ht="24.75" customHeight="1" hidden="1" thickBot="1">
      <c r="A39" s="93"/>
      <c r="B39" s="94"/>
      <c r="C39" s="73"/>
      <c r="D39" s="75"/>
      <c r="E39" s="75"/>
      <c r="F39" s="43"/>
      <c r="G39" s="49"/>
      <c r="H39" s="163"/>
      <c r="I39" s="45">
        <f t="shared" si="0"/>
        <v>0</v>
      </c>
    </row>
    <row r="40" spans="1:9" ht="24.75" customHeight="1" hidden="1" thickBot="1">
      <c r="A40" s="93"/>
      <c r="B40" s="94"/>
      <c r="C40" s="73"/>
      <c r="D40" s="75"/>
      <c r="E40" s="75"/>
      <c r="F40" s="43"/>
      <c r="G40" s="49"/>
      <c r="H40" s="163"/>
      <c r="I40" s="45">
        <f t="shared" si="0"/>
        <v>0</v>
      </c>
    </row>
    <row r="41" spans="1:9" ht="24.75" customHeight="1" hidden="1" thickBot="1">
      <c r="A41" s="93"/>
      <c r="B41" s="94"/>
      <c r="C41" s="73"/>
      <c r="D41" s="75"/>
      <c r="E41" s="75"/>
      <c r="F41" s="43"/>
      <c r="G41" s="49"/>
      <c r="H41" s="163"/>
      <c r="I41" s="45">
        <f t="shared" si="0"/>
        <v>0</v>
      </c>
    </row>
    <row r="42" spans="1:9" ht="24.75" customHeight="1" hidden="1" thickBot="1">
      <c r="A42" s="93"/>
      <c r="B42" s="94"/>
      <c r="C42" s="73"/>
      <c r="D42" s="75"/>
      <c r="E42" s="75"/>
      <c r="F42" s="43"/>
      <c r="G42" s="49"/>
      <c r="H42" s="163"/>
      <c r="I42" s="45">
        <f t="shared" si="0"/>
        <v>0</v>
      </c>
    </row>
    <row r="43" spans="1:9" ht="24.75" customHeight="1" hidden="1" thickBot="1">
      <c r="A43" s="93"/>
      <c r="B43" s="94"/>
      <c r="C43" s="73"/>
      <c r="D43" s="75"/>
      <c r="E43" s="75"/>
      <c r="F43" s="43"/>
      <c r="G43" s="49"/>
      <c r="H43" s="163"/>
      <c r="I43" s="45">
        <f t="shared" si="0"/>
        <v>0</v>
      </c>
    </row>
    <row r="44" spans="1:9" ht="24.75" customHeight="1" hidden="1" thickBot="1">
      <c r="A44" s="93"/>
      <c r="B44" s="94"/>
      <c r="C44" s="73"/>
      <c r="D44" s="75"/>
      <c r="E44" s="75"/>
      <c r="F44" s="43"/>
      <c r="G44" s="49"/>
      <c r="H44" s="163"/>
      <c r="I44" s="45">
        <f t="shared" si="0"/>
        <v>0</v>
      </c>
    </row>
    <row r="45" spans="1:9" ht="24.75" customHeight="1" hidden="1" thickBot="1">
      <c r="A45" s="93"/>
      <c r="B45" s="94"/>
      <c r="C45" s="73"/>
      <c r="D45" s="75"/>
      <c r="E45" s="75"/>
      <c r="F45" s="43"/>
      <c r="G45" s="49"/>
      <c r="H45" s="163"/>
      <c r="I45" s="45">
        <f t="shared" si="0"/>
        <v>0</v>
      </c>
    </row>
    <row r="46" spans="1:9" ht="24.75" customHeight="1" hidden="1" thickBot="1">
      <c r="A46" s="93"/>
      <c r="B46" s="94"/>
      <c r="C46" s="73"/>
      <c r="D46" s="75"/>
      <c r="E46" s="75"/>
      <c r="F46" s="43"/>
      <c r="G46" s="49"/>
      <c r="H46" s="163"/>
      <c r="I46" s="45">
        <f t="shared" si="0"/>
        <v>0</v>
      </c>
    </row>
    <row r="47" spans="1:9" ht="24.75" customHeight="1">
      <c r="A47" s="93">
        <v>12</v>
      </c>
      <c r="B47" s="94" t="s">
        <v>40</v>
      </c>
      <c r="C47" s="73" t="s">
        <v>25</v>
      </c>
      <c r="D47" s="75" t="s">
        <v>25</v>
      </c>
      <c r="E47" s="92" t="s">
        <v>32</v>
      </c>
      <c r="F47" s="43">
        <v>4</v>
      </c>
      <c r="G47" s="49" t="s">
        <v>26</v>
      </c>
      <c r="H47" s="171">
        <v>5</v>
      </c>
      <c r="I47" s="45">
        <f t="shared" si="0"/>
        <v>20</v>
      </c>
    </row>
    <row r="48" spans="1:9" ht="24.75" customHeight="1">
      <c r="A48" s="93">
        <v>13</v>
      </c>
      <c r="B48" s="94" t="s">
        <v>41</v>
      </c>
      <c r="C48" s="92"/>
      <c r="D48" s="92"/>
      <c r="E48" s="92"/>
      <c r="F48" s="43"/>
      <c r="G48" s="49"/>
      <c r="H48" s="163"/>
      <c r="I48" s="45">
        <f t="shared" si="0"/>
        <v>0</v>
      </c>
    </row>
    <row r="49" spans="1:9" ht="24.75" customHeight="1">
      <c r="A49" s="93"/>
      <c r="B49" s="94" t="s">
        <v>42</v>
      </c>
      <c r="C49" s="92" t="s">
        <v>32</v>
      </c>
      <c r="D49" s="92" t="s">
        <v>32</v>
      </c>
      <c r="E49" s="92" t="s">
        <v>32</v>
      </c>
      <c r="F49" s="43">
        <v>1</v>
      </c>
      <c r="G49" s="49" t="s">
        <v>26</v>
      </c>
      <c r="H49" s="171">
        <v>5</v>
      </c>
      <c r="I49" s="45">
        <f t="shared" si="0"/>
        <v>5</v>
      </c>
    </row>
    <row r="50" spans="1:9" ht="24.75" customHeight="1">
      <c r="A50" s="93"/>
      <c r="B50" s="94" t="s">
        <v>31</v>
      </c>
      <c r="C50" s="92" t="s">
        <v>32</v>
      </c>
      <c r="D50" s="92" t="s">
        <v>32</v>
      </c>
      <c r="E50" s="92" t="s">
        <v>32</v>
      </c>
      <c r="F50" s="43">
        <v>2</v>
      </c>
      <c r="G50" s="49" t="s">
        <v>26</v>
      </c>
      <c r="H50" s="171">
        <v>5</v>
      </c>
      <c r="I50" s="45">
        <f t="shared" si="0"/>
        <v>10</v>
      </c>
    </row>
    <row r="51" spans="1:9" ht="24.75" customHeight="1">
      <c r="A51" s="29" t="s">
        <v>12</v>
      </c>
      <c r="B51" s="29" t="s">
        <v>8</v>
      </c>
      <c r="C51" s="70"/>
      <c r="D51" s="70"/>
      <c r="E51" s="70"/>
      <c r="F51" s="33">
        <v>20</v>
      </c>
      <c r="G51" s="33"/>
      <c r="H51" s="164"/>
      <c r="I51" s="33">
        <f>SUM(I54:I63)</f>
        <v>97.03999999999999</v>
      </c>
    </row>
    <row r="52" spans="1:9" ht="24.75" customHeight="1">
      <c r="A52" s="80">
        <v>14</v>
      </c>
      <c r="B52" s="95" t="s">
        <v>30</v>
      </c>
      <c r="C52" s="62" t="s">
        <v>26</v>
      </c>
      <c r="D52" s="62" t="s">
        <v>75</v>
      </c>
      <c r="E52" s="62" t="s">
        <v>26</v>
      </c>
      <c r="F52" s="63"/>
      <c r="G52" s="64"/>
      <c r="H52" s="166"/>
      <c r="I52" s="65"/>
    </row>
    <row r="53" spans="1:9" ht="24.75" customHeight="1">
      <c r="A53" s="89"/>
      <c r="B53" s="96" t="s">
        <v>64</v>
      </c>
      <c r="C53" s="59"/>
      <c r="D53" s="59"/>
      <c r="E53" s="59"/>
      <c r="F53" s="119"/>
      <c r="G53" s="53"/>
      <c r="H53" s="167"/>
      <c r="I53" s="68"/>
    </row>
    <row r="54" spans="1:9" ht="24.75" customHeight="1">
      <c r="A54" s="89"/>
      <c r="B54" s="96" t="s">
        <v>43</v>
      </c>
      <c r="C54" s="59"/>
      <c r="D54" s="59"/>
      <c r="E54" s="59" t="s">
        <v>26</v>
      </c>
      <c r="F54" s="97">
        <v>8</v>
      </c>
      <c r="G54" s="53" t="s">
        <v>26</v>
      </c>
      <c r="H54" s="175">
        <v>5</v>
      </c>
      <c r="I54" s="57">
        <f>$F54*$H54</f>
        <v>40</v>
      </c>
    </row>
    <row r="55" spans="1:9" ht="24.75" customHeight="1">
      <c r="A55" s="89"/>
      <c r="B55" s="96" t="s">
        <v>44</v>
      </c>
      <c r="C55" s="59"/>
      <c r="D55" s="59"/>
      <c r="E55" s="59" t="s">
        <v>26</v>
      </c>
      <c r="F55" s="97">
        <v>4</v>
      </c>
      <c r="G55" s="53" t="s">
        <v>26</v>
      </c>
      <c r="H55" s="175">
        <v>5</v>
      </c>
      <c r="I55" s="57">
        <f>$F55*$H55</f>
        <v>20</v>
      </c>
    </row>
    <row r="56" spans="1:9" ht="24.75" customHeight="1">
      <c r="A56" s="89"/>
      <c r="B56" s="96" t="s">
        <v>45</v>
      </c>
      <c r="C56" s="59"/>
      <c r="D56" s="59"/>
      <c r="E56" s="59"/>
      <c r="F56" s="97"/>
      <c r="G56" s="53"/>
      <c r="H56" s="168"/>
      <c r="I56" s="57"/>
    </row>
    <row r="57" spans="1:9" ht="24.75" customHeight="1">
      <c r="A57" s="89"/>
      <c r="B57" s="96" t="s">
        <v>46</v>
      </c>
      <c r="C57" s="59"/>
      <c r="D57" s="59"/>
      <c r="E57" s="59" t="s">
        <v>26</v>
      </c>
      <c r="F57" s="97">
        <v>4</v>
      </c>
      <c r="G57" s="53">
        <v>4.26</v>
      </c>
      <c r="H57" s="53">
        <v>4.26</v>
      </c>
      <c r="I57" s="57">
        <f aca="true" t="shared" si="1" ref="I57:I65">$F57*$H57</f>
        <v>17.04</v>
      </c>
    </row>
    <row r="58" spans="1:9" ht="24.75" customHeight="1">
      <c r="A58" s="89"/>
      <c r="B58" s="96" t="s">
        <v>47</v>
      </c>
      <c r="C58" s="59"/>
      <c r="D58" s="59"/>
      <c r="E58" s="59"/>
      <c r="F58" s="97"/>
      <c r="G58" s="53"/>
      <c r="H58" s="175"/>
      <c r="I58" s="57">
        <f t="shared" si="1"/>
        <v>0</v>
      </c>
    </row>
    <row r="59" spans="1:9" ht="24.75" customHeight="1">
      <c r="A59" s="89"/>
      <c r="B59" s="96" t="s">
        <v>48</v>
      </c>
      <c r="C59" s="59"/>
      <c r="D59" s="59"/>
      <c r="E59" s="59"/>
      <c r="F59" s="97"/>
      <c r="G59" s="53"/>
      <c r="H59" s="175"/>
      <c r="I59" s="57">
        <f t="shared" si="1"/>
        <v>0</v>
      </c>
    </row>
    <row r="60" spans="1:9" ht="24.75" customHeight="1">
      <c r="A60" s="89"/>
      <c r="B60" s="96" t="s">
        <v>65</v>
      </c>
      <c r="C60" s="59"/>
      <c r="D60" s="59"/>
      <c r="E60" s="59" t="s">
        <v>26</v>
      </c>
      <c r="F60" s="97">
        <v>1</v>
      </c>
      <c r="G60" s="53" t="s">
        <v>26</v>
      </c>
      <c r="H60" s="175">
        <v>5</v>
      </c>
      <c r="I60" s="57">
        <f t="shared" si="1"/>
        <v>5</v>
      </c>
    </row>
    <row r="61" spans="1:9" ht="24.75" customHeight="1">
      <c r="A61" s="89"/>
      <c r="B61" s="96" t="s">
        <v>66</v>
      </c>
      <c r="C61" s="59"/>
      <c r="D61" s="59"/>
      <c r="E61" s="59" t="s">
        <v>26</v>
      </c>
      <c r="F61" s="97">
        <v>1</v>
      </c>
      <c r="G61" s="53" t="s">
        <v>26</v>
      </c>
      <c r="H61" s="175">
        <v>5</v>
      </c>
      <c r="I61" s="57">
        <f t="shared" si="1"/>
        <v>5</v>
      </c>
    </row>
    <row r="62" spans="1:9" ht="24.75" customHeight="1">
      <c r="A62" s="89"/>
      <c r="B62" s="96" t="s">
        <v>49</v>
      </c>
      <c r="C62" s="59"/>
      <c r="D62" s="59"/>
      <c r="E62" s="59"/>
      <c r="F62" s="97"/>
      <c r="G62" s="53"/>
      <c r="H62" s="175"/>
      <c r="I62" s="57">
        <f t="shared" si="1"/>
        <v>0</v>
      </c>
    </row>
    <row r="63" spans="1:9" ht="24.75" customHeight="1">
      <c r="A63" s="89"/>
      <c r="B63" s="96" t="s">
        <v>67</v>
      </c>
      <c r="C63" s="59"/>
      <c r="D63" s="59"/>
      <c r="E63" s="62" t="s">
        <v>26</v>
      </c>
      <c r="F63" s="97">
        <v>2</v>
      </c>
      <c r="G63" s="53" t="s">
        <v>26</v>
      </c>
      <c r="H63" s="175">
        <v>5</v>
      </c>
      <c r="I63" s="65">
        <f t="shared" si="1"/>
        <v>10</v>
      </c>
    </row>
    <row r="64" spans="1:9" ht="24.75" customHeight="1" hidden="1" thickBot="1">
      <c r="A64" s="88"/>
      <c r="B64" s="102"/>
      <c r="C64" s="59"/>
      <c r="D64" s="59"/>
      <c r="E64" s="59"/>
      <c r="F64" s="53"/>
      <c r="G64" s="53"/>
      <c r="H64" s="53"/>
      <c r="I64" s="57">
        <f t="shared" si="1"/>
        <v>0</v>
      </c>
    </row>
    <row r="65" spans="1:9" ht="24.75" customHeight="1" hidden="1" thickBot="1">
      <c r="A65" s="88"/>
      <c r="B65" s="102"/>
      <c r="C65" s="59"/>
      <c r="D65" s="59"/>
      <c r="E65" s="59"/>
      <c r="F65" s="51"/>
      <c r="G65" s="53"/>
      <c r="H65" s="53"/>
      <c r="I65" s="57">
        <f t="shared" si="1"/>
        <v>0</v>
      </c>
    </row>
    <row r="66" spans="1:9" ht="24.75" customHeight="1" hidden="1" thickBot="1">
      <c r="A66" s="88"/>
      <c r="B66" s="102"/>
      <c r="C66" s="59"/>
      <c r="D66" s="59"/>
      <c r="E66" s="59"/>
      <c r="F66" s="53"/>
      <c r="G66" s="53"/>
      <c r="H66" s="53"/>
      <c r="I66" s="57"/>
    </row>
    <row r="67" spans="1:9" ht="24.75" customHeight="1" hidden="1" thickBot="1">
      <c r="A67" s="88"/>
      <c r="B67" s="102"/>
      <c r="C67" s="103"/>
      <c r="D67" s="103"/>
      <c r="E67" s="103"/>
      <c r="F67" s="61"/>
      <c r="G67" s="87"/>
      <c r="H67" s="53"/>
      <c r="I67" s="57">
        <f>$F67*$H67</f>
        <v>0</v>
      </c>
    </row>
    <row r="68" spans="1:9" ht="24.75" customHeight="1" hidden="1" thickBot="1">
      <c r="A68" s="88"/>
      <c r="B68" s="102"/>
      <c r="C68" s="103"/>
      <c r="D68" s="103"/>
      <c r="E68" s="103"/>
      <c r="F68" s="69"/>
      <c r="G68" s="87"/>
      <c r="H68" s="52"/>
      <c r="I68" s="57"/>
    </row>
    <row r="69" spans="1:9" ht="24.75" customHeight="1" hidden="1" thickBot="1">
      <c r="A69" s="88"/>
      <c r="B69" s="99"/>
      <c r="C69" s="87"/>
      <c r="D69" s="87"/>
      <c r="E69" s="87"/>
      <c r="F69" s="61"/>
      <c r="G69" s="87"/>
      <c r="H69" s="53"/>
      <c r="I69" s="57">
        <f>$F69*$H69</f>
        <v>0</v>
      </c>
    </row>
    <row r="70" spans="1:9" s="7" customFormat="1" ht="24.75" customHeight="1" hidden="1" thickBot="1">
      <c r="A70" s="89"/>
      <c r="B70" s="99"/>
      <c r="C70" s="87"/>
      <c r="D70" s="87"/>
      <c r="E70" s="87"/>
      <c r="F70" s="53"/>
      <c r="G70" s="53"/>
      <c r="H70" s="100"/>
      <c r="I70" s="57"/>
    </row>
    <row r="71" spans="1:9" s="7" customFormat="1" ht="24.75" customHeight="1" hidden="1" thickBot="1">
      <c r="A71" s="89"/>
      <c r="B71" s="99"/>
      <c r="C71" s="59"/>
      <c r="D71" s="59"/>
      <c r="E71" s="59"/>
      <c r="F71" s="51"/>
      <c r="G71" s="53"/>
      <c r="H71" s="100"/>
      <c r="I71" s="57"/>
    </row>
    <row r="72" spans="1:9" s="7" customFormat="1" ht="24.75" customHeight="1" hidden="1" thickBot="1">
      <c r="A72" s="80"/>
      <c r="B72" s="83"/>
      <c r="C72" s="59"/>
      <c r="D72" s="59"/>
      <c r="E72" s="59"/>
      <c r="F72" s="104"/>
      <c r="G72" s="53"/>
      <c r="H72" s="100"/>
      <c r="I72" s="65"/>
    </row>
    <row r="73" spans="1:9" s="7" customFormat="1" ht="24.75" customHeight="1" hidden="1" thickBot="1">
      <c r="A73" s="81"/>
      <c r="B73" s="98"/>
      <c r="C73" s="66"/>
      <c r="D73" s="66"/>
      <c r="E73" s="66"/>
      <c r="F73" s="67"/>
      <c r="G73" s="48"/>
      <c r="H73" s="105"/>
      <c r="I73" s="65">
        <f>$F73*$H73</f>
        <v>0</v>
      </c>
    </row>
    <row r="74" spans="1:9" s="7" customFormat="1" ht="24.75" customHeight="1" hidden="1" thickBot="1">
      <c r="A74" s="88"/>
      <c r="B74" s="99"/>
      <c r="C74" s="101"/>
      <c r="D74" s="101"/>
      <c r="E74" s="101"/>
      <c r="F74" s="61"/>
      <c r="G74" s="53"/>
      <c r="H74" s="100"/>
      <c r="I74" s="57"/>
    </row>
    <row r="75" spans="1:9" ht="24.75" customHeight="1">
      <c r="A75" s="106"/>
      <c r="B75" s="107" t="s">
        <v>13</v>
      </c>
      <c r="C75" s="107"/>
      <c r="D75" s="108"/>
      <c r="E75" s="108"/>
      <c r="F75" s="108">
        <v>100</v>
      </c>
      <c r="G75" s="108"/>
      <c r="H75" s="109"/>
      <c r="I75" s="110">
        <f>I5+I18+I22+I26+I32+I51</f>
        <v>390.865</v>
      </c>
    </row>
    <row r="76" spans="1:9" ht="24.75" customHeight="1">
      <c r="A76" s="29"/>
      <c r="B76" s="31" t="s">
        <v>14</v>
      </c>
      <c r="C76" s="31"/>
      <c r="D76" s="31"/>
      <c r="E76" s="31"/>
      <c r="F76" s="32"/>
      <c r="G76" s="32"/>
      <c r="H76" s="33"/>
      <c r="I76" s="159">
        <f>I75/F75</f>
        <v>3.90865</v>
      </c>
    </row>
    <row r="77" spans="1:9" ht="24.75" customHeight="1">
      <c r="A77" s="111"/>
      <c r="B77" s="112"/>
      <c r="C77" s="113"/>
      <c r="D77" s="114"/>
      <c r="E77" s="114"/>
      <c r="F77" s="113"/>
      <c r="G77" s="113"/>
      <c r="H77" s="115"/>
      <c r="I77" s="113"/>
    </row>
    <row r="78" spans="1:9" ht="24.75" customHeight="1">
      <c r="A78" s="116"/>
      <c r="B78" s="180"/>
      <c r="C78" s="180"/>
      <c r="D78" s="180"/>
      <c r="E78" s="180"/>
      <c r="F78" s="180"/>
      <c r="G78" s="180"/>
      <c r="H78" s="180"/>
      <c r="I78" s="180"/>
    </row>
    <row r="79" spans="1:9" ht="24.75" customHeight="1">
      <c r="A79" s="5"/>
      <c r="B79" s="18"/>
      <c r="C79" s="9"/>
      <c r="D79" s="21"/>
      <c r="E79" s="21"/>
      <c r="F79" s="18"/>
      <c r="G79" s="18"/>
      <c r="H79" s="18"/>
      <c r="I79" s="9"/>
    </row>
    <row r="80" spans="1:9" ht="24.75" customHeight="1">
      <c r="A80" s="16"/>
      <c r="B80" s="6"/>
      <c r="C80" s="19"/>
      <c r="D80" s="22"/>
      <c r="E80" s="22"/>
      <c r="F80" s="6"/>
      <c r="G80" s="6"/>
      <c r="H80" s="8"/>
      <c r="I80" s="19"/>
    </row>
    <row r="81" spans="1:9" ht="24.75" customHeight="1">
      <c r="A81" s="16"/>
      <c r="C81" s="19"/>
      <c r="D81" s="22"/>
      <c r="E81" s="22"/>
      <c r="F81" s="6"/>
      <c r="G81" s="6"/>
      <c r="H81" s="8"/>
      <c r="I81" s="19"/>
    </row>
    <row r="82" spans="1:9" ht="24.75" customHeight="1">
      <c r="A82" s="16"/>
      <c r="C82" s="19"/>
      <c r="D82" s="22"/>
      <c r="E82" s="22"/>
      <c r="F82" s="6"/>
      <c r="G82" s="6"/>
      <c r="H82" s="8"/>
      <c r="I82" s="19"/>
    </row>
    <row r="83" spans="1:9" ht="24.75" customHeight="1">
      <c r="A83" s="16"/>
      <c r="C83" s="19"/>
      <c r="D83" s="22"/>
      <c r="E83" s="22"/>
      <c r="F83" s="6"/>
      <c r="G83" s="6"/>
      <c r="H83" s="8"/>
      <c r="I83" s="19"/>
    </row>
    <row r="84" spans="2:9" s="13" customFormat="1" ht="24.75" customHeight="1">
      <c r="B84" s="17"/>
      <c r="C84" s="20"/>
      <c r="D84" s="23"/>
      <c r="E84" s="23"/>
      <c r="F84" s="14"/>
      <c r="G84" s="14"/>
      <c r="H84" s="15"/>
      <c r="I84" s="20"/>
    </row>
    <row r="85" spans="3:4" ht="24.75" customHeight="1">
      <c r="C85" s="24"/>
      <c r="D85" s="25"/>
    </row>
  </sheetData>
  <sheetProtection/>
  <mergeCells count="8">
    <mergeCell ref="B78:I78"/>
    <mergeCell ref="A1:I1"/>
    <mergeCell ref="G3:I3"/>
    <mergeCell ref="H4:I4"/>
    <mergeCell ref="C3:D3"/>
    <mergeCell ref="A2:I2"/>
    <mergeCell ref="A3:A4"/>
    <mergeCell ref="B3:B4"/>
  </mergeCells>
  <printOptions horizontalCentered="1"/>
  <pageMargins left="0.07874015748031496" right="0.07874015748031496" top="0.2755905511811024" bottom="0.35433070866141736" header="0.15748031496062992" footer="0.15748031496062992"/>
  <pageSetup firstPageNumber="1" useFirstPageNumber="1" horizontalDpi="300" verticalDpi="300" orientation="portrait" paperSize="9" scale="54" r:id="rId2"/>
  <headerFooter alignWithMargins="0">
    <oddFooter>&amp;LFile : &amp;F&amp;R&amp;"EucrosiaUPC,ตัวหนา"&amp;14&amp;P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BELTA</dc:creator>
  <cp:keywords/>
  <dc:description/>
  <cp:lastModifiedBy>excise</cp:lastModifiedBy>
  <cp:lastPrinted>2009-10-21T23:40:28Z</cp:lastPrinted>
  <dcterms:created xsi:type="dcterms:W3CDTF">2004-06-16T04:10:05Z</dcterms:created>
  <dcterms:modified xsi:type="dcterms:W3CDTF">2009-11-16T19:38:32Z</dcterms:modified>
  <cp:category/>
  <cp:version/>
  <cp:contentType/>
  <cp:contentStatus/>
</cp:coreProperties>
</file>