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0" windowWidth="15195" windowHeight="8445" activeTab="0"/>
  </bookViews>
  <sheets>
    <sheet name="ตค.52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<sst xmlns="http://schemas.openxmlformats.org/spreadsheetml/2006/main" count="48" uniqueCount="41">
  <si>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ผลการจัดเก็บรายได้จริง ปี 2554  เทียบกับปี 2552 - 2553  และประมาณการ</t>
  </si>
  <si>
    <t>ประจำเดือนพฤศจิกายน 2553  ปีงบประมาณ 2554</t>
  </si>
  <si>
    <t>สำนักงานสรรพสามิตพื้นที่ระยอง 1</t>
  </si>
  <si>
    <t>สินค้า</t>
  </si>
  <si>
    <t>รายได้เก็บจริง</t>
  </si>
  <si>
    <t>เปรียบเทียบกับปี 2553</t>
  </si>
  <si>
    <t>ประมาณการ</t>
  </si>
  <si>
    <t>เปรียบเทียบกับประมาณการ</t>
  </si>
  <si>
    <t>ปีงบประมาณ</t>
  </si>
  <si>
    <t>จำนวน</t>
  </si>
  <si>
    <t>ร้อยละ</t>
  </si>
  <si>
    <t>(54,614,554,000.-)</t>
  </si>
  <si>
    <t>1. ภาษีน้ำมันฯ</t>
  </si>
  <si>
    <t>2. ภาษียาสูบ</t>
  </si>
  <si>
    <t>3. ภาษีสุรา</t>
  </si>
  <si>
    <t>4. ภาษีเบียร์</t>
  </si>
  <si>
    <t>5. ภาษีรถยนต์</t>
  </si>
  <si>
    <t>6. ภาษีเครื่องดื่ม</t>
  </si>
  <si>
    <t>7. ภาษีเครื่องไฟฟ้า</t>
  </si>
  <si>
    <t>8. ภาษีรถจักรยายยนต์</t>
  </si>
  <si>
    <t>9. ภาษีแบตเตอรี่</t>
  </si>
  <si>
    <t>10. ภาษีสนามม้า</t>
  </si>
  <si>
    <t>11. ภาษีสนามกอล์ฟ</t>
  </si>
  <si>
    <t>12. ภาษีเครื่องหอม</t>
  </si>
  <si>
    <t>-</t>
  </si>
  <si>
    <t>13. ภาษีเครื่องแก้ว</t>
  </si>
  <si>
    <t>14. ภาษีพรม</t>
  </si>
  <si>
    <t>15. ภาษีไพ่</t>
  </si>
  <si>
    <t>16. ภาษีเรือ</t>
  </si>
  <si>
    <t>17. ภาษีไนท์คลับฯ</t>
  </si>
  <si>
    <t>18. ภาษีอาบ อบ นวด</t>
  </si>
  <si>
    <t>19. ภาษีกิจการคมนาคม</t>
  </si>
  <si>
    <t>20. รายได้เบ็ดเตล็ด</t>
  </si>
  <si>
    <t xml:space="preserve"> </t>
  </si>
  <si>
    <t xml:space="preserve">        -  ค่าใบอนุญาตสุรา</t>
  </si>
  <si>
    <t xml:space="preserve">        -  ค่าใบอนุญาตยาสูบ</t>
  </si>
  <si>
    <t xml:space="preserve">        -  ค่าใบอนุญาตไพ่</t>
  </si>
  <si>
    <t xml:space="preserve">        - เบ็ดเตล็ด</t>
  </si>
  <si>
    <t xml:space="preserve">        - ค่าปรับเปรียบเทียบคดี</t>
  </si>
  <si>
    <t>รวม</t>
  </si>
  <si>
    <t>หมายเหตุ     ภาษีเครื่องดื่มที่เก็บจากเครื่องขายเครื่องดื่มผู้ประกอบการได้รับอนุญาตให้เสียภาษีรวมที่กรมสรรพสามิต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</si>
</sst>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_-;\-* #,##0.00_-;_-* &quot;-&quot;??_-;_-@_-"/>
    <numFmt numFmtId="169" formatCode="0_ ;\-0\ "/>
    <numFmt numFmtId="170" formatCode="#,##0.00_ ;\-#,##0.00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"/>
      <name val="TH SarabunPSK"/>
      <family val="2"/>
    </font>
    <font>
      <b/>
      <sz val="17"/>
      <name val="TH SarabunPSK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8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0" fillId="0" borderId="0" xfId="0" applyFont="1" applyAlignment="1">
      <alignment/>
    </xf>
    <xf numFmtId="168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68" fontId="24" fillId="33" borderId="10" xfId="42" applyFont="1" applyFill="1" applyBorder="1" applyAlignment="1">
      <alignment horizontal="center" vertical="center"/>
    </xf>
    <xf numFmtId="169" fontId="24" fillId="33" borderId="10" xfId="42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69" fontId="24" fillId="33" borderId="11" xfId="42" applyNumberFormat="1" applyFont="1" applyFill="1" applyBorder="1" applyAlignment="1">
      <alignment horizontal="center" vertical="center"/>
    </xf>
    <xf numFmtId="168" fontId="24" fillId="33" borderId="11" xfId="42" applyFont="1" applyFill="1" applyBorder="1" applyAlignment="1">
      <alignment horizontal="center" vertical="center"/>
    </xf>
    <xf numFmtId="170" fontId="25" fillId="0" borderId="0" xfId="42" applyNumberFormat="1" applyFont="1" applyAlignment="1">
      <alignment vertical="top"/>
    </xf>
    <xf numFmtId="170" fontId="23" fillId="34" borderId="12" xfId="42" applyNumberFormat="1" applyFont="1" applyFill="1" applyBorder="1" applyAlignment="1">
      <alignment vertical="top"/>
    </xf>
    <xf numFmtId="4" fontId="23" fillId="34" borderId="13" xfId="42" applyNumberFormat="1" applyFont="1" applyFill="1" applyBorder="1" applyAlignment="1">
      <alignment vertical="top"/>
    </xf>
    <xf numFmtId="4" fontId="46" fillId="34" borderId="13" xfId="42" applyNumberFormat="1" applyFont="1" applyFill="1" applyBorder="1" applyAlignment="1">
      <alignment vertical="top"/>
    </xf>
    <xf numFmtId="168" fontId="23" fillId="34" borderId="13" xfId="42" applyFont="1" applyFill="1" applyBorder="1" applyAlignment="1">
      <alignment vertical="top"/>
    </xf>
    <xf numFmtId="43" fontId="23" fillId="34" borderId="13" xfId="42" applyNumberFormat="1" applyFont="1" applyFill="1" applyBorder="1" applyAlignment="1">
      <alignment vertical="top"/>
    </xf>
    <xf numFmtId="43" fontId="23" fillId="34" borderId="13" xfId="42" applyNumberFormat="1" applyFont="1" applyFill="1" applyBorder="1" applyAlignment="1">
      <alignment horizontal="center" vertical="top"/>
    </xf>
    <xf numFmtId="43" fontId="46" fillId="34" borderId="13" xfId="42" applyNumberFormat="1" applyFont="1" applyFill="1" applyBorder="1" applyAlignment="1">
      <alignment vertical="top"/>
    </xf>
    <xf numFmtId="168" fontId="23" fillId="34" borderId="10" xfId="42" applyFont="1" applyFill="1" applyBorder="1" applyAlignment="1">
      <alignment vertical="top"/>
    </xf>
    <xf numFmtId="4" fontId="23" fillId="34" borderId="14" xfId="42" applyNumberFormat="1" applyFont="1" applyFill="1" applyBorder="1" applyAlignment="1">
      <alignment vertical="top"/>
    </xf>
    <xf numFmtId="170" fontId="23" fillId="34" borderId="15" xfId="42" applyNumberFormat="1" applyFont="1" applyFill="1" applyBorder="1" applyAlignment="1">
      <alignment vertical="top"/>
    </xf>
    <xf numFmtId="4" fontId="23" fillId="34" borderId="10" xfId="42" applyNumberFormat="1" applyFont="1" applyFill="1" applyBorder="1" applyAlignment="1">
      <alignment vertical="top"/>
    </xf>
    <xf numFmtId="4" fontId="23" fillId="34" borderId="10" xfId="42" applyNumberFormat="1" applyFont="1" applyFill="1" applyBorder="1" applyAlignment="1">
      <alignment horizontal="right" vertical="top"/>
    </xf>
    <xf numFmtId="4" fontId="46" fillId="34" borderId="10" xfId="42" applyNumberFormat="1" applyFont="1" applyFill="1" applyBorder="1" applyAlignment="1">
      <alignment vertical="top"/>
    </xf>
    <xf numFmtId="170" fontId="23" fillId="34" borderId="16" xfId="42" applyNumberFormat="1" applyFont="1" applyFill="1" applyBorder="1" applyAlignment="1">
      <alignment vertical="top"/>
    </xf>
    <xf numFmtId="4" fontId="23" fillId="34" borderId="17" xfId="42" applyNumberFormat="1" applyFont="1" applyFill="1" applyBorder="1" applyAlignment="1">
      <alignment vertical="top"/>
    </xf>
    <xf numFmtId="4" fontId="23" fillId="34" borderId="18" xfId="42" applyNumberFormat="1" applyFont="1" applyFill="1" applyBorder="1" applyAlignment="1">
      <alignment vertical="top"/>
    </xf>
    <xf numFmtId="4" fontId="23" fillId="34" borderId="18" xfId="42" applyNumberFormat="1" applyFont="1" applyFill="1" applyBorder="1" applyAlignment="1">
      <alignment horizontal="right" vertical="top"/>
    </xf>
    <xf numFmtId="170" fontId="23" fillId="0" borderId="19" xfId="42" applyNumberFormat="1" applyFont="1" applyBorder="1" applyAlignment="1">
      <alignment horizontal="center" vertical="top"/>
    </xf>
    <xf numFmtId="4" fontId="23" fillId="0" borderId="20" xfId="42" applyNumberFormat="1" applyFont="1" applyBorder="1" applyAlignment="1">
      <alignment vertical="top"/>
    </xf>
    <xf numFmtId="4" fontId="23" fillId="0" borderId="21" xfId="42" applyNumberFormat="1" applyFont="1" applyBorder="1" applyAlignment="1">
      <alignment vertical="top"/>
    </xf>
    <xf numFmtId="4" fontId="46" fillId="0" borderId="21" xfId="42" applyNumberFormat="1" applyFont="1" applyBorder="1" applyAlignment="1">
      <alignment vertical="top"/>
    </xf>
    <xf numFmtId="0" fontId="20" fillId="0" borderId="0" xfId="0" applyFont="1" applyAlignment="1">
      <alignment vertical="top"/>
    </xf>
    <xf numFmtId="168" fontId="20" fillId="0" borderId="0" xfId="42" applyFont="1" applyBorder="1" applyAlignment="1">
      <alignment vertical="top"/>
    </xf>
    <xf numFmtId="168" fontId="20" fillId="0" borderId="0" xfId="42" applyFont="1" applyBorder="1" applyAlignment="1">
      <alignment/>
    </xf>
    <xf numFmtId="0" fontId="22" fillId="0" borderId="0" xfId="0" applyFont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0" fontId="24" fillId="33" borderId="15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168" fontId="24" fillId="33" borderId="25" xfId="42" applyFont="1" applyFill="1" applyBorder="1" applyAlignment="1">
      <alignment horizontal="center" vertical="center"/>
    </xf>
    <xf numFmtId="168" fontId="24" fillId="33" borderId="26" xfId="42" applyFont="1" applyFill="1" applyBorder="1" applyAlignment="1">
      <alignment horizontal="center" vertical="center"/>
    </xf>
    <xf numFmtId="168" fontId="24" fillId="33" borderId="27" xfId="42" applyFont="1" applyFill="1" applyBorder="1" applyAlignment="1">
      <alignment horizontal="center" vertical="center"/>
    </xf>
    <xf numFmtId="168" fontId="24" fillId="33" borderId="28" xfId="42" applyFont="1" applyFill="1" applyBorder="1" applyAlignment="1">
      <alignment horizontal="center" vertical="center"/>
    </xf>
    <xf numFmtId="168" fontId="24" fillId="33" borderId="23" xfId="42" applyFont="1" applyFill="1" applyBorder="1" applyAlignment="1">
      <alignment horizontal="center" vertical="center"/>
    </xf>
    <xf numFmtId="168" fontId="24" fillId="33" borderId="24" xfId="42" applyFont="1" applyFill="1" applyBorder="1" applyAlignment="1">
      <alignment horizontal="center" vertical="center"/>
    </xf>
    <xf numFmtId="43" fontId="46" fillId="0" borderId="29" xfId="0" applyNumberFormat="1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5" zoomScaleNormal="85" zoomScalePageLayoutView="0" workbookViewId="0" topLeftCell="A13">
      <selection activeCell="E30" sqref="E30"/>
    </sheetView>
  </sheetViews>
  <sheetFormatPr defaultColWidth="9.140625" defaultRowHeight="12.75"/>
  <cols>
    <col min="1" max="1" width="24.7109375" style="1" customWidth="1"/>
    <col min="2" max="3" width="16.7109375" style="2" customWidth="1"/>
    <col min="4" max="4" width="17.28125" style="2" customWidth="1"/>
    <col min="5" max="5" width="15.8515625" style="2" customWidth="1"/>
    <col min="6" max="6" width="10.7109375" style="2" customWidth="1"/>
    <col min="7" max="7" width="16.7109375" style="2" customWidth="1"/>
    <col min="8" max="8" width="16.140625" style="2" customWidth="1"/>
    <col min="9" max="9" width="10.7109375" style="2" customWidth="1"/>
    <col min="10" max="16384" width="9.140625" style="1" customWidth="1"/>
  </cols>
  <sheetData>
    <row r="1" spans="1:9" s="3" customFormat="1" ht="28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3" customFormat="1" ht="28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s="3" customFormat="1" ht="32.2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</row>
    <row r="4" spans="1:9" s="4" customFormat="1" ht="18.75" customHeight="1">
      <c r="A4" s="38" t="s">
        <v>3</v>
      </c>
      <c r="B4" s="41" t="s">
        <v>4</v>
      </c>
      <c r="C4" s="40"/>
      <c r="D4" s="42"/>
      <c r="E4" s="43" t="s">
        <v>5</v>
      </c>
      <c r="F4" s="42"/>
      <c r="G4" s="5" t="s">
        <v>6</v>
      </c>
      <c r="H4" s="41" t="s">
        <v>7</v>
      </c>
      <c r="I4" s="42"/>
    </row>
    <row r="5" spans="1:9" s="4" customFormat="1" ht="16.5" customHeight="1">
      <c r="A5" s="37"/>
      <c r="B5" s="6" t="s">
        <v>8</v>
      </c>
      <c r="C5" s="6" t="s">
        <v>8</v>
      </c>
      <c r="D5" s="6" t="s">
        <v>8</v>
      </c>
      <c r="E5" s="44" t="s">
        <v>9</v>
      </c>
      <c r="F5" s="44" t="s">
        <v>10</v>
      </c>
      <c r="G5" s="6">
        <v>2554</v>
      </c>
      <c r="H5" s="44" t="s">
        <v>9</v>
      </c>
      <c r="I5" s="44" t="s">
        <v>10</v>
      </c>
    </row>
    <row r="6" spans="1:9" s="7" customFormat="1" ht="16.5" customHeight="1">
      <c r="A6" s="39"/>
      <c r="B6" s="8">
        <v>2552</v>
      </c>
      <c r="C6" s="8">
        <v>2553</v>
      </c>
      <c r="D6" s="8">
        <v>2554</v>
      </c>
      <c r="E6" s="45"/>
      <c r="F6" s="45"/>
      <c r="G6" s="9" t="s">
        <v>11</v>
      </c>
      <c r="H6" s="45"/>
      <c r="I6" s="45"/>
    </row>
    <row r="7" spans="1:9" s="10" customFormat="1" ht="20.25" customHeight="1">
      <c r="A7" s="11" t="s">
        <v>12</v>
      </c>
      <c r="B7" s="12">
        <v>195994442.41</v>
      </c>
      <c r="C7" s="12">
        <v>4372149111.78</v>
      </c>
      <c r="D7" s="12">
        <v>3888474368.13</v>
      </c>
      <c r="E7" s="13">
        <f>SUM(D7-C7)</f>
        <v>-483674743.6499996</v>
      </c>
      <c r="F7" s="13">
        <f>SUM(E7*100/C7)</f>
        <v>-11.062631472170555</v>
      </c>
      <c r="G7" s="12">
        <v>4558262500</v>
      </c>
      <c r="H7" s="13">
        <f>SUM(D7-G7)</f>
        <v>-669788131.8699999</v>
      </c>
      <c r="I7" s="13">
        <f>SUM(H7*100/G7)</f>
        <v>-14.693935065608878</v>
      </c>
    </row>
    <row r="8" spans="1:9" s="10" customFormat="1" ht="20.25" customHeight="1">
      <c r="A8" s="11" t="s">
        <v>13</v>
      </c>
      <c r="B8" s="14">
        <v>0</v>
      </c>
      <c r="C8" s="14">
        <v>0</v>
      </c>
      <c r="D8" s="14">
        <v>0</v>
      </c>
      <c r="E8" s="15">
        <v>0</v>
      </c>
      <c r="F8" s="15">
        <v>0</v>
      </c>
      <c r="G8" s="14">
        <v>0</v>
      </c>
      <c r="H8" s="15">
        <v>0</v>
      </c>
      <c r="I8" s="15">
        <v>0</v>
      </c>
    </row>
    <row r="9" spans="1:9" s="10" customFormat="1" ht="20.25" customHeight="1">
      <c r="A9" s="11" t="s">
        <v>14</v>
      </c>
      <c r="B9" s="12">
        <v>1373331</v>
      </c>
      <c r="C9" s="12">
        <v>2739009</v>
      </c>
      <c r="D9" s="12">
        <v>4241494</v>
      </c>
      <c r="E9" s="12">
        <f>SUM(D9-C9)</f>
        <v>1502485</v>
      </c>
      <c r="F9" s="12">
        <f>SUM(E9*100/C9)</f>
        <v>54.85505889173785</v>
      </c>
      <c r="G9" s="12">
        <v>2886800</v>
      </c>
      <c r="H9" s="12">
        <f>SUM(D9-G9)</f>
        <v>1354694</v>
      </c>
      <c r="I9" s="12">
        <f>SUM(H9*100/G9)</f>
        <v>46.927185811278925</v>
      </c>
    </row>
    <row r="10" spans="1:9" s="10" customFormat="1" ht="20.25" customHeight="1">
      <c r="A10" s="11" t="s">
        <v>15</v>
      </c>
      <c r="B10" s="14">
        <v>0</v>
      </c>
      <c r="C10" s="14">
        <v>0</v>
      </c>
      <c r="D10" s="14">
        <v>0</v>
      </c>
      <c r="E10" s="15">
        <v>0</v>
      </c>
      <c r="F10" s="15">
        <v>0</v>
      </c>
      <c r="G10" s="14">
        <v>0</v>
      </c>
      <c r="H10" s="15">
        <v>0</v>
      </c>
      <c r="I10" s="15">
        <v>0</v>
      </c>
    </row>
    <row r="11" spans="1:9" s="10" customFormat="1" ht="20.25" customHeight="1">
      <c r="A11" s="11" t="s">
        <v>16</v>
      </c>
      <c r="B11" s="14">
        <v>0</v>
      </c>
      <c r="C11" s="14">
        <v>0</v>
      </c>
      <c r="D11" s="14">
        <v>0</v>
      </c>
      <c r="E11" s="15">
        <v>0</v>
      </c>
      <c r="F11" s="15">
        <v>0</v>
      </c>
      <c r="G11" s="14">
        <v>0</v>
      </c>
      <c r="H11" s="15">
        <v>0</v>
      </c>
      <c r="I11" s="15">
        <v>0</v>
      </c>
    </row>
    <row r="12" spans="1:9" s="10" customFormat="1" ht="20.25" customHeight="1">
      <c r="A12" s="11" t="s">
        <v>17</v>
      </c>
      <c r="B12" s="12">
        <v>210940.64</v>
      </c>
      <c r="C12" s="12">
        <v>201485.43</v>
      </c>
      <c r="D12" s="12">
        <v>227031.79</v>
      </c>
      <c r="E12" s="12">
        <f>SUM(D12-C12)</f>
        <v>25546.360000000015</v>
      </c>
      <c r="F12" s="12">
        <f>SUM(E12*100/C12)</f>
        <v>12.679011082836121</v>
      </c>
      <c r="G12" s="12">
        <v>208900</v>
      </c>
      <c r="H12" s="12">
        <f>SUM(D12-G12)</f>
        <v>18131.790000000008</v>
      </c>
      <c r="I12" s="12">
        <f>SUM(H12*100/G12)</f>
        <v>8.679650550502638</v>
      </c>
    </row>
    <row r="13" spans="1:9" s="10" customFormat="1" ht="20.25" customHeight="1">
      <c r="A13" s="11" t="s">
        <v>18</v>
      </c>
      <c r="B13" s="14">
        <v>0</v>
      </c>
      <c r="C13" s="14">
        <v>0</v>
      </c>
      <c r="D13" s="14">
        <v>0</v>
      </c>
      <c r="E13" s="15">
        <f>SUM(D13-C13)</f>
        <v>0</v>
      </c>
      <c r="F13" s="15">
        <v>0</v>
      </c>
      <c r="G13" s="14">
        <v>0</v>
      </c>
      <c r="H13" s="16">
        <v>0</v>
      </c>
      <c r="I13" s="16">
        <v>0</v>
      </c>
    </row>
    <row r="14" spans="1:9" s="10" customFormat="1" ht="20.25" customHeight="1">
      <c r="A14" s="11" t="s">
        <v>19</v>
      </c>
      <c r="B14" s="12">
        <v>4200</v>
      </c>
      <c r="C14" s="12">
        <v>28518</v>
      </c>
      <c r="D14" s="12">
        <v>10392</v>
      </c>
      <c r="E14" s="12">
        <f>SUM(D14-C14)</f>
        <v>-18126</v>
      </c>
      <c r="F14" s="15">
        <v>0</v>
      </c>
      <c r="G14" s="14">
        <v>0</v>
      </c>
      <c r="H14" s="15">
        <v>0</v>
      </c>
      <c r="I14" s="15">
        <v>0</v>
      </c>
    </row>
    <row r="15" spans="1:9" s="10" customFormat="1" ht="20.25" customHeight="1">
      <c r="A15" s="11" t="s">
        <v>20</v>
      </c>
      <c r="B15" s="14">
        <v>0</v>
      </c>
      <c r="C15" s="14">
        <v>0</v>
      </c>
      <c r="D15" s="14">
        <v>0</v>
      </c>
      <c r="E15" s="17">
        <f>SUM(D15-C15)</f>
        <v>0</v>
      </c>
      <c r="F15" s="15">
        <v>0</v>
      </c>
      <c r="G15" s="14">
        <v>0</v>
      </c>
      <c r="H15" s="15">
        <v>0</v>
      </c>
      <c r="I15" s="15">
        <v>0</v>
      </c>
    </row>
    <row r="16" spans="1:9" s="10" customFormat="1" ht="20.25" customHeight="1">
      <c r="A16" s="11" t="s">
        <v>21</v>
      </c>
      <c r="B16" s="14">
        <v>0</v>
      </c>
      <c r="C16" s="14">
        <v>0</v>
      </c>
      <c r="D16" s="14">
        <v>0</v>
      </c>
      <c r="E16" s="15">
        <v>0</v>
      </c>
      <c r="F16" s="15">
        <v>0</v>
      </c>
      <c r="G16" s="14">
        <v>0</v>
      </c>
      <c r="H16" s="15">
        <v>0</v>
      </c>
      <c r="I16" s="15">
        <v>0</v>
      </c>
    </row>
    <row r="17" spans="1:9" s="10" customFormat="1" ht="20.25" customHeight="1">
      <c r="A17" s="11" t="s">
        <v>22</v>
      </c>
      <c r="B17" s="12">
        <v>53196.4</v>
      </c>
      <c r="C17" s="12">
        <v>45009.45</v>
      </c>
      <c r="D17" s="12">
        <v>47127.21</v>
      </c>
      <c r="E17" s="12">
        <f>SUM(D17-C17)</f>
        <v>2117.760000000002</v>
      </c>
      <c r="F17" s="12">
        <f>SUM(E17*100/C17)</f>
        <v>4.705145252830244</v>
      </c>
      <c r="G17" s="12">
        <v>48300</v>
      </c>
      <c r="H17" s="13">
        <f>SUM(D17-G17)</f>
        <v>-1172.7900000000009</v>
      </c>
      <c r="I17" s="13">
        <f>SUM(H17*100/G17)</f>
        <v>-2.4281366459627347</v>
      </c>
    </row>
    <row r="18" spans="1:9" s="10" customFormat="1" ht="20.25" customHeight="1">
      <c r="A18" s="11" t="s">
        <v>23</v>
      </c>
      <c r="B18" s="14">
        <v>0</v>
      </c>
      <c r="C18" s="14">
        <v>0</v>
      </c>
      <c r="D18" s="14">
        <v>0</v>
      </c>
      <c r="E18" s="17">
        <f>SUM(D18-C18)</f>
        <v>0</v>
      </c>
      <c r="F18" s="17" t="s">
        <v>24</v>
      </c>
      <c r="G18" s="14">
        <v>0</v>
      </c>
      <c r="H18" s="15">
        <f>SUM(D18-G18)</f>
        <v>0</v>
      </c>
      <c r="I18" s="15">
        <v>0</v>
      </c>
    </row>
    <row r="19" spans="1:9" s="10" customFormat="1" ht="20.25" customHeight="1">
      <c r="A19" s="11" t="s">
        <v>25</v>
      </c>
      <c r="B19" s="14">
        <v>0</v>
      </c>
      <c r="C19" s="14">
        <v>0</v>
      </c>
      <c r="D19" s="14">
        <v>0</v>
      </c>
      <c r="E19" s="15">
        <v>0</v>
      </c>
      <c r="F19" s="15">
        <v>0</v>
      </c>
      <c r="G19" s="14">
        <v>0</v>
      </c>
      <c r="H19" s="15">
        <v>0</v>
      </c>
      <c r="I19" s="15">
        <v>0</v>
      </c>
    </row>
    <row r="20" spans="1:9" s="10" customFormat="1" ht="20.25" customHeight="1">
      <c r="A20" s="11" t="s">
        <v>26</v>
      </c>
      <c r="B20" s="14">
        <v>0</v>
      </c>
      <c r="C20" s="14">
        <v>0</v>
      </c>
      <c r="D20" s="14">
        <v>0</v>
      </c>
      <c r="E20" s="15">
        <v>0</v>
      </c>
      <c r="F20" s="15">
        <v>0</v>
      </c>
      <c r="G20" s="14">
        <v>0</v>
      </c>
      <c r="H20" s="15">
        <v>0</v>
      </c>
      <c r="I20" s="15">
        <v>0</v>
      </c>
    </row>
    <row r="21" spans="1:9" s="10" customFormat="1" ht="20.25" customHeight="1">
      <c r="A21" s="11" t="s">
        <v>27</v>
      </c>
      <c r="B21" s="14">
        <v>0</v>
      </c>
      <c r="C21" s="14">
        <v>0</v>
      </c>
      <c r="D21" s="14">
        <v>0</v>
      </c>
      <c r="E21" s="15">
        <v>0</v>
      </c>
      <c r="F21" s="15">
        <v>0</v>
      </c>
      <c r="G21" s="14">
        <v>0</v>
      </c>
      <c r="H21" s="15">
        <v>0</v>
      </c>
      <c r="I21" s="15">
        <v>0</v>
      </c>
    </row>
    <row r="22" spans="1:9" s="10" customFormat="1" ht="20.25" customHeight="1">
      <c r="A22" s="11" t="s">
        <v>28</v>
      </c>
      <c r="B22" s="14">
        <v>0</v>
      </c>
      <c r="C22" s="14">
        <v>0</v>
      </c>
      <c r="D22" s="14">
        <v>0</v>
      </c>
      <c r="E22" s="15">
        <v>0</v>
      </c>
      <c r="F22" s="15">
        <v>0</v>
      </c>
      <c r="G22" s="14">
        <v>0</v>
      </c>
      <c r="H22" s="15">
        <v>0</v>
      </c>
      <c r="I22" s="15">
        <v>0</v>
      </c>
    </row>
    <row r="23" spans="1:9" s="10" customFormat="1" ht="20.25" customHeight="1">
      <c r="A23" s="11" t="s">
        <v>29</v>
      </c>
      <c r="B23" s="12">
        <v>69332.79</v>
      </c>
      <c r="C23" s="12">
        <v>58745.35</v>
      </c>
      <c r="D23" s="12">
        <v>43872.49</v>
      </c>
      <c r="E23" s="13">
        <f>SUM(D23-C23)</f>
        <v>-14872.86</v>
      </c>
      <c r="F23" s="13">
        <f>SUM(E23*100/C23)</f>
        <v>-25.31751023698046</v>
      </c>
      <c r="G23" s="12">
        <v>52500</v>
      </c>
      <c r="H23" s="13">
        <f>SUM(D23-G23)</f>
        <v>-8627.510000000002</v>
      </c>
      <c r="I23" s="13">
        <f>SUM(H23*100/G23)</f>
        <v>-16.433352380952385</v>
      </c>
    </row>
    <row r="24" spans="1:9" s="10" customFormat="1" ht="20.25" customHeight="1">
      <c r="A24" s="11" t="s">
        <v>30</v>
      </c>
      <c r="B24" s="12">
        <v>178077.38</v>
      </c>
      <c r="C24" s="12">
        <v>164585.8</v>
      </c>
      <c r="D24" s="12">
        <v>143975.41</v>
      </c>
      <c r="E24" s="12">
        <f>SUM(D24-C24)</f>
        <v>-20610.389999999985</v>
      </c>
      <c r="F24" s="12">
        <f>SUM(E24*100/C24)</f>
        <v>-12.522580927394701</v>
      </c>
      <c r="G24" s="12">
        <v>147600</v>
      </c>
      <c r="H24" s="12">
        <f>SUM(D24-G24)</f>
        <v>-3624.5899999999965</v>
      </c>
      <c r="I24" s="12">
        <f>SUM(H24*100/G24)</f>
        <v>-2.455684281842816</v>
      </c>
    </row>
    <row r="25" spans="1:9" s="10" customFormat="1" ht="20.25" customHeight="1">
      <c r="A25" s="11" t="s">
        <v>31</v>
      </c>
      <c r="B25" s="14">
        <v>0</v>
      </c>
      <c r="C25" s="14">
        <v>0</v>
      </c>
      <c r="D25" s="14">
        <v>0</v>
      </c>
      <c r="E25" s="15">
        <v>0</v>
      </c>
      <c r="F25" s="15">
        <v>0</v>
      </c>
      <c r="G25" s="14">
        <v>0</v>
      </c>
      <c r="H25" s="15">
        <v>0</v>
      </c>
      <c r="I25" s="15">
        <v>0</v>
      </c>
    </row>
    <row r="26" spans="1:9" s="10" customFormat="1" ht="20.25" customHeight="1">
      <c r="A26" s="11" t="s">
        <v>32</v>
      </c>
      <c r="B26" s="18" t="s">
        <v>33</v>
      </c>
      <c r="C26" s="18" t="s">
        <v>33</v>
      </c>
      <c r="D26" s="18" t="s">
        <v>33</v>
      </c>
      <c r="E26" s="15"/>
      <c r="F26" s="15"/>
      <c r="G26" s="18" t="s">
        <v>33</v>
      </c>
      <c r="H26" s="15"/>
      <c r="I26" s="15"/>
    </row>
    <row r="27" spans="1:9" s="10" customFormat="1" ht="20.25" customHeight="1">
      <c r="A27" s="11" t="s">
        <v>34</v>
      </c>
      <c r="B27" s="19">
        <v>48390</v>
      </c>
      <c r="C27" s="19">
        <v>77050</v>
      </c>
      <c r="D27" s="19">
        <v>93470</v>
      </c>
      <c r="E27" s="12">
        <f aca="true" t="shared" si="0" ref="E27:E32">SUM(D27-C27)</f>
        <v>16420</v>
      </c>
      <c r="F27" s="12">
        <f aca="true" t="shared" si="1" ref="F27:F32">SUM(E27*100/C27)</f>
        <v>21.310837118754055</v>
      </c>
      <c r="G27" s="19">
        <v>77300</v>
      </c>
      <c r="H27" s="13">
        <f>SUM(D27-G27)</f>
        <v>16170</v>
      </c>
      <c r="I27" s="13">
        <f aca="true" t="shared" si="2" ref="I27:I32">SUM(H27*100/G27)</f>
        <v>20.91849935316947</v>
      </c>
    </row>
    <row r="28" spans="1:9" s="10" customFormat="1" ht="20.25" customHeight="1">
      <c r="A28" s="11" t="s">
        <v>35</v>
      </c>
      <c r="B28" s="12">
        <v>4120</v>
      </c>
      <c r="C28" s="12">
        <v>11300</v>
      </c>
      <c r="D28" s="12">
        <v>10030</v>
      </c>
      <c r="E28" s="13">
        <f t="shared" si="0"/>
        <v>-1270</v>
      </c>
      <c r="F28" s="13">
        <f t="shared" si="1"/>
        <v>-11.238938053097344</v>
      </c>
      <c r="G28" s="12">
        <v>12000</v>
      </c>
      <c r="H28" s="13">
        <f>SUM(D28-G28)</f>
        <v>-1970</v>
      </c>
      <c r="I28" s="13">
        <f t="shared" si="2"/>
        <v>-16.416666666666668</v>
      </c>
    </row>
    <row r="29" spans="1:9" s="10" customFormat="1" ht="20.25" customHeight="1">
      <c r="A29" s="11" t="s">
        <v>36</v>
      </c>
      <c r="B29" s="12">
        <v>800</v>
      </c>
      <c r="C29" s="12">
        <v>280</v>
      </c>
      <c r="D29" s="12">
        <v>460</v>
      </c>
      <c r="E29" s="13">
        <f t="shared" si="0"/>
        <v>180</v>
      </c>
      <c r="F29" s="13">
        <f t="shared" si="1"/>
        <v>64.28571428571429</v>
      </c>
      <c r="G29" s="12">
        <v>800</v>
      </c>
      <c r="H29" s="13">
        <f>SUM(D29-G29)</f>
        <v>-340</v>
      </c>
      <c r="I29" s="13">
        <f t="shared" si="2"/>
        <v>-42.5</v>
      </c>
    </row>
    <row r="30" spans="1:9" s="10" customFormat="1" ht="20.25" customHeight="1">
      <c r="A30" s="20" t="s">
        <v>37</v>
      </c>
      <c r="B30" s="21">
        <v>340</v>
      </c>
      <c r="C30" s="21">
        <v>800</v>
      </c>
      <c r="D30" s="22">
        <v>2150</v>
      </c>
      <c r="E30" s="23">
        <f t="shared" si="0"/>
        <v>1350</v>
      </c>
      <c r="F30" s="23">
        <f t="shared" si="1"/>
        <v>168.75</v>
      </c>
      <c r="G30" s="22">
        <v>1200</v>
      </c>
      <c r="H30" s="23">
        <f>SUM(D30-G30)</f>
        <v>950</v>
      </c>
      <c r="I30" s="23">
        <f t="shared" si="2"/>
        <v>79.16666666666667</v>
      </c>
    </row>
    <row r="31" spans="1:9" s="10" customFormat="1" ht="20.25" customHeight="1">
      <c r="A31" s="24" t="s">
        <v>38</v>
      </c>
      <c r="B31" s="25">
        <v>65274</v>
      </c>
      <c r="C31" s="26">
        <v>45034.5</v>
      </c>
      <c r="D31" s="27">
        <v>206903</v>
      </c>
      <c r="E31" s="26">
        <f t="shared" si="0"/>
        <v>161868.5</v>
      </c>
      <c r="F31" s="26">
        <f t="shared" si="1"/>
        <v>359.4322130810823</v>
      </c>
      <c r="G31" s="27">
        <v>61700</v>
      </c>
      <c r="H31" s="26">
        <f>SUM(D31-G31)</f>
        <v>145203</v>
      </c>
      <c r="I31" s="26">
        <f t="shared" si="2"/>
        <v>235.33711507293356</v>
      </c>
    </row>
    <row r="32" spans="1:9" s="10" customFormat="1" ht="20.25" customHeight="1" thickBot="1">
      <c r="A32" s="28" t="s">
        <v>39</v>
      </c>
      <c r="B32" s="29">
        <f>SUM(B7:B31)</f>
        <v>198002444.61999997</v>
      </c>
      <c r="C32" s="30">
        <f>SUM(C7:C31)</f>
        <v>4375520929.31</v>
      </c>
      <c r="D32" s="30">
        <f>SUM(D7:D31)</f>
        <v>3893501274.0299997</v>
      </c>
      <c r="E32" s="31">
        <f t="shared" si="0"/>
        <v>-482019655.2800007</v>
      </c>
      <c r="F32" s="31">
        <f t="shared" si="1"/>
        <v>-11.016280417061402</v>
      </c>
      <c r="G32" s="30">
        <f>SUM(G7:G31)</f>
        <v>4561759600</v>
      </c>
      <c r="H32" s="31">
        <f>SUM(H7:H31)</f>
        <v>-668268717.9699999</v>
      </c>
      <c r="I32" s="31">
        <f t="shared" si="2"/>
        <v>-14.649362889925193</v>
      </c>
    </row>
    <row r="33" spans="1:9" s="32" customFormat="1" ht="16.5" customHeight="1" thickTop="1">
      <c r="A33" s="46" t="s">
        <v>40</v>
      </c>
      <c r="B33" s="46"/>
      <c r="C33" s="46"/>
      <c r="D33" s="46"/>
      <c r="E33" s="46"/>
      <c r="F33" s="46"/>
      <c r="G33" s="33"/>
      <c r="H33" s="33"/>
      <c r="I33" s="33"/>
    </row>
    <row r="34" spans="2:9" ht="18.75" customHeight="1">
      <c r="B34" s="34"/>
      <c r="C34" s="34"/>
      <c r="D34" s="34"/>
      <c r="E34" s="34"/>
      <c r="F34" s="34"/>
      <c r="G34" s="34"/>
      <c r="H34" s="34"/>
      <c r="I34" s="34"/>
    </row>
    <row r="35" spans="2:9" ht="18.75" customHeight="1">
      <c r="B35" s="34"/>
      <c r="C35" s="34"/>
      <c r="D35" s="34"/>
      <c r="E35" s="34"/>
      <c r="F35" s="34"/>
      <c r="G35" s="34"/>
      <c r="H35" s="34"/>
      <c r="I35" s="34"/>
    </row>
    <row r="36" spans="2:9" ht="18.75" customHeight="1">
      <c r="B36" s="34"/>
      <c r="C36" s="34"/>
      <c r="D36" s="34"/>
      <c r="E36" s="34"/>
      <c r="F36" s="34"/>
      <c r="G36" s="34"/>
      <c r="H36" s="34"/>
      <c r="I36" s="34"/>
    </row>
  </sheetData>
  <sheetProtection/>
  <mergeCells count="12">
    <mergeCell ref="I5:I6"/>
    <mergeCell ref="A33:F33"/>
    <mergeCell ref="A1:I1"/>
    <mergeCell ref="A2:I2"/>
    <mergeCell ref="A3:I3"/>
    <mergeCell ref="A4:A6"/>
    <mergeCell ref="B4:D4"/>
    <mergeCell ref="E4:F4"/>
    <mergeCell ref="H4:I4"/>
    <mergeCell ref="E5:E6"/>
    <mergeCell ref="F5:F6"/>
    <mergeCell ref="H5:H6"/>
  </mergeCells>
  <printOptions/>
  <pageMargins left="0.39" right="0.24" top="0.24" bottom="0.04" header="0.24" footer="0.04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Excise</dc:creator>
  <cp:keywords/>
  <dc:description/>
  <cp:lastModifiedBy>sabae</cp:lastModifiedBy>
  <cp:lastPrinted>2010-10-07T03:48:59Z</cp:lastPrinted>
  <dcterms:created xsi:type="dcterms:W3CDTF">2005-11-08T03:39:39Z</dcterms:created>
  <dcterms:modified xsi:type="dcterms:W3CDTF">2012-11-27T07:55:25Z</dcterms:modified>
  <cp:category/>
  <cp:version/>
  <cp:contentType/>
  <cp:contentStatus/>
</cp:coreProperties>
</file>