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-R H A T H A-  2565\1 โครงการ\16 ปรับปรุงห้อง OR\1 ลงระบบ สค 65\"/>
    </mc:Choice>
  </mc:AlternateContent>
  <bookViews>
    <workbookView xWindow="0" yWindow="0" windowWidth="22590" windowHeight="10215"/>
  </bookViews>
  <sheets>
    <sheet name="ปร.4)" sheetId="6" r:id="rId1"/>
    <sheet name="แบบ ปร.5" sheetId="2" r:id="rId2"/>
  </sheets>
  <definedNames>
    <definedName name="_xlnm.Print_Titles" localSheetId="0">'ปร.4)'!$1:$7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4" i="6" l="1"/>
  <c r="I204" i="6" s="1"/>
  <c r="I206" i="6" s="1"/>
  <c r="E16" i="2" s="1"/>
  <c r="C36" i="6"/>
  <c r="C35" i="6"/>
  <c r="C34" i="6"/>
  <c r="H20" i="6"/>
  <c r="I20" i="6" s="1"/>
  <c r="H19" i="6"/>
  <c r="I19" i="6" s="1"/>
  <c r="H18" i="6"/>
  <c r="I18" i="6" s="1"/>
  <c r="H17" i="6"/>
  <c r="I17" i="6" s="1"/>
  <c r="C16" i="6"/>
  <c r="H16" i="6" s="1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I198" i="6" l="1"/>
  <c r="I144" i="6"/>
  <c r="I92" i="6"/>
  <c r="E13" i="2" s="1"/>
  <c r="E14" i="2" l="1"/>
  <c r="I199" i="6" l="1"/>
  <c r="I200" i="6" l="1"/>
  <c r="E15" i="2" s="1"/>
  <c r="E22" i="2" s="1"/>
</calcChain>
</file>

<file path=xl/comments1.xml><?xml version="1.0" encoding="utf-8"?>
<comments xmlns="http://schemas.openxmlformats.org/spreadsheetml/2006/main">
  <authors>
    <author>Ohm Ct</author>
  </authors>
  <commentList>
    <comment ref="B82" authorId="0" shapeId="0">
      <text>
        <r>
          <rPr>
            <b/>
            <sz val="9"/>
            <color indexed="81"/>
            <rFont val="Tahoma"/>
            <family val="2"/>
          </rPr>
          <t>Ohm Ct: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Ohm Ct:</t>
        </r>
        <r>
          <rPr>
            <sz val="9"/>
            <color indexed="81"/>
            <rFont val="Tahoma"/>
            <family val="2"/>
          </rPr>
          <t xml:space="preserve">
ให้ Break down ราคา หรือใส่รายละเอียดเพิ่มเติมว่าประกอบไปด้วยอะไรบ้าง
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</rPr>
          <t>Ohm Ct:</t>
        </r>
        <r>
          <rPr>
            <sz val="9"/>
            <color indexed="81"/>
            <rFont val="Tahoma"/>
            <family val="2"/>
          </rPr>
          <t xml:space="preserve">
อ้างอิงราคาจากยี่ห้ออะไร เข้าได้ 3 เจ้าหรือเปล่า</t>
        </r>
      </text>
    </comment>
    <comment ref="B142" authorId="0" shapeId="0">
      <text>
        <r>
          <rPr>
            <b/>
            <sz val="9"/>
            <color indexed="81"/>
            <rFont val="Tahoma"/>
            <family val="2"/>
          </rPr>
          <t>Ohm Ct:</t>
        </r>
        <r>
          <rPr>
            <sz val="9"/>
            <color indexed="81"/>
            <rFont val="Tahoma"/>
            <family val="2"/>
          </rPr>
          <t xml:space="preserve">
อ้างอิงราคาจากยี่ห้ออะไร เข้าได้ 3 เจ้าหรือเปล่า</t>
        </r>
      </text>
    </comment>
    <comment ref="B143" authorId="0" shapeId="0">
      <text>
        <r>
          <rPr>
            <b/>
            <sz val="9"/>
            <color indexed="81"/>
            <rFont val="Tahoma"/>
            <family val="2"/>
          </rPr>
          <t>Ohm Ct:</t>
        </r>
        <r>
          <rPr>
            <sz val="9"/>
            <color indexed="81"/>
            <rFont val="Tahoma"/>
            <family val="2"/>
          </rPr>
          <t xml:space="preserve">
อ้างอิงราคาจากยี่ห้ออะไร เข้าได้ 3 เจ้าหรือเปล่า</t>
        </r>
      </text>
    </comment>
  </commentList>
</comments>
</file>

<file path=xl/sharedStrings.xml><?xml version="1.0" encoding="utf-8"?>
<sst xmlns="http://schemas.openxmlformats.org/spreadsheetml/2006/main" count="420" uniqueCount="253">
  <si>
    <t>รายการ</t>
  </si>
  <si>
    <t>หน่วย</t>
  </si>
  <si>
    <t>จำนวน</t>
  </si>
  <si>
    <t xml:space="preserve">   หมายเหตุ</t>
  </si>
  <si>
    <t xml:space="preserve">รายการที่ </t>
  </si>
  <si>
    <t xml:space="preserve">ลำดับที่ </t>
  </si>
  <si>
    <t>ราคาวัสดุสิ่งของ</t>
  </si>
  <si>
    <t>ราคาต่อหน่วย</t>
  </si>
  <si>
    <t>จำนวนเงิน</t>
  </si>
  <si>
    <t>ค่าแรงงาน</t>
  </si>
  <si>
    <t>ค่าวัสดุและ</t>
  </si>
  <si>
    <t xml:space="preserve">แบบ  ปร.4   แผ่นที่      /                   </t>
  </si>
  <si>
    <t>สรุปผลการประมาณราคาค่าก่อสร้าง</t>
  </si>
  <si>
    <t>ค่าวัสดุและค่าแรงงาน</t>
  </si>
  <si>
    <t>รวมเป็นเงิน (บาท)</t>
  </si>
  <si>
    <t>Factor  F:</t>
  </si>
  <si>
    <t>ค่าก่อสร้างทั้งหมด</t>
  </si>
  <si>
    <t xml:space="preserve">รวมเป็นเงิน (บาท) </t>
  </si>
  <si>
    <t>หมายเหตุ</t>
  </si>
  <si>
    <t>สรุป</t>
  </si>
  <si>
    <t xml:space="preserve">รวมค่าก่อสร้างเป็นเงินทั้งสิ้น </t>
  </si>
  <si>
    <t>คิดเป็นเงินประมาณ</t>
  </si>
  <si>
    <t xml:space="preserve">แบบ ปร.5      </t>
  </si>
  <si>
    <t xml:space="preserve">-เงินจ่ายล่วงหน้า                  0 % </t>
  </si>
  <si>
    <t xml:space="preserve">-เงินประกันผลงานหัก           0 % </t>
  </si>
  <si>
    <t>ขนาดหรือเนื้อที่อาคาร           ตร.ม.</t>
  </si>
  <si>
    <t>เฉลี่ยราคาประมาณ              บาท/ตร.ม.</t>
  </si>
  <si>
    <t xml:space="preserve">หน่วยงานออกแบบแปลนและรายการ       กลุ่มพัฒนาและตรวจสอบทางเทคนิค       กรมสรรพสามิต </t>
  </si>
  <si>
    <t>ราคาค่าวัสดุและค่าแรงงานปรับปรุง</t>
  </si>
  <si>
    <t>ราคาครุภัณฑ์ สำนักงาน</t>
  </si>
  <si>
    <t>ราคาครุภัณฑ์ งานระบบ</t>
  </si>
  <si>
    <t>เจ้าของอาคาร       กรมสรรพสามิต</t>
  </si>
  <si>
    <t>สถานที่ก่อสร้าง      กรมสรรพสามิต</t>
  </si>
  <si>
    <t>รวมภาษีมูลค่าเพิ่ม 7%</t>
  </si>
  <si>
    <t>กลุ่มพัฒนาและตรวจสอบทางเทคนิค</t>
  </si>
  <si>
    <t>กรมสรรพสามิต</t>
  </si>
  <si>
    <t>งานรื้อถอน และงานพิเศษอื่น ๆ</t>
  </si>
  <si>
    <t xml:space="preserve">- งานรื้อถอนครุภัณฑ์สำนักงาน เฟอร์นิเจอร์ </t>
  </si>
  <si>
    <t>งาน</t>
  </si>
  <si>
    <t>รื้อขนไป</t>
  </si>
  <si>
    <t>- งานรื้อถอนเครื่องปรับอากาศตั้งพื้นขนาดใหญ่พร้อมอุปกรณ์ประกอบ และอื่นๆ ทั้งหมดที่เกี่ยวข้อง</t>
  </si>
  <si>
    <t>- งานรื้อถอนฝ้าเพดาน และโครงคร่าว</t>
  </si>
  <si>
    <t>ตร.ม.</t>
  </si>
  <si>
    <t>- งานรื้อถอนทุบผนัง และโครงคร่าว</t>
  </si>
  <si>
    <t>- งานรื้อถอนประตู และหน้าต่าง</t>
  </si>
  <si>
    <t xml:space="preserve">- งานรื้อถอนประตูกันไฟ และระบบ Access Control </t>
  </si>
  <si>
    <t>รื้อกอง</t>
  </si>
  <si>
    <t>- งานทุบสกัด และรื้อถอนพื้น</t>
  </si>
  <si>
    <t>- งานรื้อถอนพื้นลอยห้องปฏิบัติงาน</t>
  </si>
  <si>
    <t>- งานรื้อถอนระบบไฟฟ้า และระบบสื่อสาร</t>
  </si>
  <si>
    <t>- งานทุบรื้อถอนระบบสุขาภิบาล</t>
  </si>
  <si>
    <t>- งานขนย้ายวัสดุ และกำจัดเศษวัสดุ</t>
  </si>
  <si>
    <t>ออกนอกพื้นที่</t>
  </si>
  <si>
    <t>งานปรับปรุงพื้นที่</t>
  </si>
  <si>
    <t>- งานขัดสีผนังเก่า โป้ว ฉาบเรียบผนัง ทาสีรองพื้นใหม่ 2 รอบ ตามแบบ</t>
  </si>
  <si>
    <t>- ทาสีจริงผนังตามแบบ</t>
  </si>
  <si>
    <t>- ผนังกรุตกแต่งห้องควบคุมฯ ตามระบุในแบบ</t>
  </si>
  <si>
    <t>- ประตูบานสวิงคู่ กระจกเทมเปอร์ (Tempered Glass)  หนา 12 มม. ขนาด 180 x 240 ซม.</t>
  </si>
  <si>
    <t>ชุด</t>
  </si>
  <si>
    <t>- รางวายเวย์  ขนาด 15X15X240 ซม.</t>
  </si>
  <si>
    <t>- รางวายเวย์  ขนาด 10X10X240 ซม.</t>
  </si>
  <si>
    <t>- รางวายเวย์  ขนาด 50X75X240 ซม.</t>
  </si>
  <si>
    <t>- ท่อเหล็กร้อยสายไฟฟ้า EMT ขนาด 3/4"</t>
  </si>
  <si>
    <t>- ท่อเหล็กร้อยสายไฟฟ้า EMT ขนาด 1/2"</t>
  </si>
  <si>
    <t>- สายไฟฟ้า THW 1X4 มม.²</t>
  </si>
  <si>
    <t>- สายไฟฟ้า THW 1X2.5 มม.²</t>
  </si>
  <si>
    <t>- สายไฟฟ้า THW 1X1.5 มม.²</t>
  </si>
  <si>
    <t>- เต้ารับไฟฟ้าคู่มีกราวด์ 220V/16A</t>
  </si>
  <si>
    <t>- สายสัญญาณ UTP CAT6</t>
  </si>
  <si>
    <t>เมตร</t>
  </si>
  <si>
    <t>- เต้ารับสัญญาณคอมพิวเตอร์ RJ45</t>
  </si>
  <si>
    <t>- สายสัญญาณโทรศัพท์ชนิด 4 Wire</t>
  </si>
  <si>
    <t>- เต้ารับสัญญาณโทรศัพท์</t>
  </si>
  <si>
    <t>- สายสัญญาณ HDMI 15 เมตร</t>
  </si>
  <si>
    <t>เส้น</t>
  </si>
  <si>
    <t>- สายสัญญาณ HDMI 20 เมตร</t>
  </si>
  <si>
    <t>- ชุดสวิตช์เปิด-ปิด หลอดไฟแสงสว่าง</t>
  </si>
  <si>
    <t>เครื่อง</t>
  </si>
  <si>
    <t>- ประตูไม้บานสไลด์เคลือบลามิเนต หนา 35 มม. ขนาด 100 x 200 ซม. พร้อมวงกบ</t>
  </si>
  <si>
    <t>- งานตกแต่งปิดคาน ซ่อนไฟฮาโลเจน (ทำสีพ่น)</t>
  </si>
  <si>
    <t>รวมค่าแรง</t>
  </si>
  <si>
    <t>- งานผนังตกแต่ง สำหรับติดตั้งจอ VIDEO WALL</t>
  </si>
  <si>
    <t>- งานผนังตกแต่ง (ทำสีพ่น) พร้อม White Board กระจกพ่นหลังขาว</t>
  </si>
  <si>
    <t>- งานปรับปรุง ระบบประปา ท่อน้ำดี-น้ำเสีย ห้องครัวและห้องน้ำ (จากชั้น 1 - 5)</t>
  </si>
  <si>
    <t>- ชุดอ่างล้างหน้า</t>
  </si>
  <si>
    <t>- ชุดชักโครก</t>
  </si>
  <si>
    <t>- ชุดกระจกส่องหน้า</t>
  </si>
  <si>
    <t>- ชุดโถปัสสาวะ</t>
  </si>
  <si>
    <t>- ชุดฝักบัวอาบน้ำและชุดฉัดชำระ</t>
  </si>
  <si>
    <t>- ชุดท่อ Duct work ( Microfiber 25 mm.thk. 24k ) หุ้มภายนอก</t>
  </si>
  <si>
    <t>- ชุดหัวจ่ายเหลี่ยม (Supply Air Grille) SAG+VD 12''x 12''</t>
  </si>
  <si>
    <t>- ชุดหัวจ่ายลมกลับ (Return Air Grille) RAG 48''x 24'' Filter Aluminium 1/2'' thk.</t>
  </si>
  <si>
    <t>- ชุดหัวจ่ายลมกลับ (Return Air Grille)  RAG 12''x 12'' + Filter Aluminium 1/2'' thk.</t>
  </si>
  <si>
    <t>- ชุดท่อส่งลม Flexibel 8''</t>
  </si>
  <si>
    <t>- ชุด Chamber</t>
  </si>
  <si>
    <t>- ชุด Motor Damber 14''x14''</t>
  </si>
  <si>
    <t>- ชุด Interlock Timer Air</t>
  </si>
  <si>
    <t>- วัสดุ-อุปกรณ์ประกอบการติดตั้ง (Support ,Hanger and Accessories)</t>
  </si>
  <si>
    <t>เหมา</t>
  </si>
  <si>
    <t>- ชุดเครื่องโทรศัพท์แบบตั้งโต้ะ</t>
  </si>
  <si>
    <t>- เครื่องฉายภาพ (Full HD Projector)</t>
  </si>
  <si>
    <t>- เครื่องรับ-ส่งสัญญาณภาพแบบไร้สาย จากคอมพิวเตอร์ออกเครื่องฉายภาพ</t>
  </si>
  <si>
    <t>- ตู้ Rack 19" ขนาด 42U พร้อมพัดลมระบายอากาศ</t>
  </si>
  <si>
    <t>ตู้</t>
  </si>
  <si>
    <t>- ชุด 220V Power Outlet 12 ช่อง</t>
  </si>
  <si>
    <t>- เครื่องสำรองไฟฟ้า UPS พร้อม Battery Backup 30นาที</t>
  </si>
  <si>
    <t>- อุปกรณ์กระจายสัญญาณแบบไร้สาย</t>
  </si>
  <si>
    <t>- เครื่องไมโครเวฟไฟฟ้า</t>
  </si>
  <si>
    <t>- เครื่องกรองน้ำ</t>
  </si>
  <si>
    <t>- ชุดกั้นห้องอาบน้ำสำเร็จรูป พร้อมบานเปิด-ปิด</t>
  </si>
  <si>
    <t>- อุปกรณ์ตรวจจับควันและอุณหภูมิ (Smoke and Heat combind Detector)</t>
  </si>
  <si>
    <t>- ชุดควบคุมแจ้งเตือนไฟไหม้ ( Fire Alarm Control Panel)</t>
  </si>
  <si>
    <t>- อุปกรณ์แจ้งเตือนแบบสัญญาณเสียง (Conventional Fire alarm Bell)</t>
  </si>
  <si>
    <t>- อุปกรณ์ Manual Pull Stataion</t>
  </si>
  <si>
    <t xml:space="preserve">- ถังดับเพลิงผงเคมีแห้ง ขนาด 10 ปอนด์ </t>
  </si>
  <si>
    <t>ระบบกล้องโทรทัศน์วงจรปิด (CCTV)</t>
  </si>
  <si>
    <t>- เครื่องบันทึกภาพผ่านระบบเครือข่าย ชนิด 4 ช่อง พร้อมฮาร์ดดิสก์ รองรับการดูภาพผ่านมือถือ</t>
  </si>
  <si>
    <t>- เครื่องสลับสัญญาณพร้อมจ่ายไฟผ่านสาย UTP ชนิด PoE ขนาด 8 ช่อง 10/100Mbps</t>
  </si>
  <si>
    <t>- เครื่องควบคุมการเข้า-ออก ชนิดสแกนนิ้ว กดรหัส และบัตร เชื่อมต่อผ่านระบบเครือข่าย</t>
  </si>
  <si>
    <t>- ชุดปุ่มกดอนุญาตการเข้า-ออก</t>
  </si>
  <si>
    <t>- บัตร EM Card</t>
  </si>
  <si>
    <t>- ชุดจ่ายไฟสำหรับเครื่องคุมควบการเข้า-ออก พร้อมแบตเตอร์รี่</t>
  </si>
  <si>
    <t>- ชุด Electrical Magnet Door Lock</t>
  </si>
  <si>
    <t>ระบบ Matrix Video Wall</t>
  </si>
  <si>
    <t>- เครื่อง Video Wall Controller แบบ 16 Input/16 Output HDMI</t>
  </si>
  <si>
    <t>- ชุดแปลงสัญญาณภาพแบบ VGA to HDMI</t>
  </si>
  <si>
    <t>- ชุดติดตั้ง ขาแขวนจอ 55"</t>
  </si>
  <si>
    <t>ประเภท              โครงการปรับปรุงห้องทำงานของศูนย์ปฏิบัติการน้ำมัน (Operation Room) กรมสรรพสามิต</t>
  </si>
  <si>
    <t>แบบเลขที่           63 - 032 - 2038</t>
  </si>
  <si>
    <t>-ดอกเบี้ยเงินกู้                    5 % ต่อปี</t>
  </si>
  <si>
    <t>- ฝ้ายิบซั่มบอร์ดขนาด 120 x 240 ซม. หนา 9 มม. ขอบลาด พร้อมโครงคร่าว C-Line กันสนิม</t>
  </si>
  <si>
    <t xml:space="preserve">- พื้นกระเบื้องเซรามิคขนาด 60 x 60 ซม. </t>
  </si>
  <si>
    <t xml:space="preserve">- พื้นกระเบื้องเซรามิคขนาด 40 x 40 ซม. </t>
  </si>
  <si>
    <t>- กระจกเทมเปอร์ (Tempered Glass) หนา 12 มิลลิเมตร</t>
  </si>
  <si>
    <t>- ตู้ควบคุมไฟฟ้า ชนิด 3Phase 380V/100A ขนาด 24 วงจรย่อย และชุดเบรคเกอร์</t>
  </si>
  <si>
    <t xml:space="preserve">- ทาสีจริงฝ้าพร้อมตกแต่งตามแบบ </t>
  </si>
  <si>
    <t>DR.01</t>
  </si>
  <si>
    <t>DR.02</t>
  </si>
  <si>
    <t>DR.03</t>
  </si>
  <si>
    <t>DR.04, 07, 08</t>
  </si>
  <si>
    <t>- ประตูไม้บานสวิงเดี่ยว เคลือบลามิเนต หนา 35 มม. ขนาด 90 x 200 ซม. พร้อมวงกบ</t>
  </si>
  <si>
    <t>DR.05</t>
  </si>
  <si>
    <t>- ประตูไม้บานสวิงเดี่ยวกันน้ำ หนา 25 มม. ขนาด 90 x 180 ซม. พร้อมวงกบ</t>
  </si>
  <si>
    <t>DR.06</t>
  </si>
  <si>
    <t>- ผนังกรุตกแต่งห้อง พื้นที่ต้อนรับและห้องประชาสัมพันธ์</t>
  </si>
  <si>
    <t>งานระบบปรับอากาศ</t>
  </si>
  <si>
    <t>- ชุดเครื่องปรับอากาศ FCU ขนาด 13,000 BTU</t>
  </si>
  <si>
    <t>- ชุดเครื่องปรับอากาศ FCU ขนาด 19,000 BTU</t>
  </si>
  <si>
    <t>- ชุดเครื่องปรับอากาศ FCU ขนาด 75,000 BTU</t>
  </si>
  <si>
    <t>- Copper 1-1/8" type '' L "</t>
  </si>
  <si>
    <t>- Copper 5/8" type '' L "</t>
  </si>
  <si>
    <t>- Copper 3/8" type '' L "</t>
  </si>
  <si>
    <t>- Insulation 1-1/8"x 3/4"thk.</t>
  </si>
  <si>
    <t>- Insulation 5/8"x 3/4"thk.</t>
  </si>
  <si>
    <t>- EMT 3/4"</t>
  </si>
  <si>
    <t>- THW.1x2.5 Sq.m.</t>
  </si>
  <si>
    <t>- THW.1x4 Sq.m.</t>
  </si>
  <si>
    <t>- ชุดม่านม้วนกรองแสง ชนิดมอเตอร์ไฟฟ้า</t>
  </si>
  <si>
    <t>- จอรับภาพขนาด 200 นิ้ว ชนิดมอเตอร์ไฟฟ้า</t>
  </si>
  <si>
    <t>- ชุดอุปกรณ์ป้องกันเครือข่าย (Next Generation Firewall)</t>
  </si>
  <si>
    <t>- อุปกรณ์กระจายสัญญาณ (L2 Switch) ขนาด 48 ช่อง</t>
  </si>
  <si>
    <t>- คอมพิวเตอร์ประสิทธิภาพสูง พร้อมระบบปฏิบัติการ Window 10</t>
  </si>
  <si>
    <t>- จอคอมพิวเตอร์ขนาด 19 นิ้ว (จอคู่)</t>
  </si>
  <si>
    <t>- ไฟฉุกเฉิน (Emergency Light)</t>
  </si>
  <si>
    <t>- พัดลมระบายอากาศ</t>
  </si>
  <si>
    <t>งานเคลื่อนย้ายและติดตั้งระบบควบคุมการรับ-จ่ายน้ำมัน อัตโนมัติ</t>
  </si>
  <si>
    <t>- งาน Back Up และ Shut Down ระบบฯ (2 ครั้ง)</t>
  </si>
  <si>
    <t>- งานเคลื่อนย้ายระบบสื่อสารพร้อมติดตั้งใช้งานชั่วคราวในสถานที่ที่กำหนด (2 ครั้ง)</t>
  </si>
  <si>
    <t>- งาน Start Up และ Commissioning ให้ระบบฯ สามารถใช้งานได้ตามปกติ (2 ครั้ง)</t>
  </si>
  <si>
    <t>ระบบตรวจจับควัญไฟความไวสูง (High Sensitivity Smoke Detector System)</t>
  </si>
  <si>
    <t>ระบบควบคุมการเปิด-ปิดประตูอัตโนมัติ (Access Control System)</t>
  </si>
  <si>
    <t>- สายสัญญาณชนิด 4 สาย</t>
  </si>
  <si>
    <t>- วัสดุ-อุปกรณ์ประกอบการติดตั้ง (Support, Hanger and Accessories)</t>
  </si>
  <si>
    <t>- ชุดกล้องวงจรปิด</t>
  </si>
  <si>
    <t>- สายสัญญาณ UTP CAT5e</t>
  </si>
  <si>
    <t>- จอ Video wall Monitor ขนาด 55 นิ้ว ชนิดขอบบาง</t>
  </si>
  <si>
    <t>ระบบ Inventory and Instrument Tracking System (IITS)</t>
  </si>
  <si>
    <t>- ลิขสิทธิ์ซอฟต์แวร์ระบบปฏิบัติการแม่ข่าย (Operating Server License)</t>
  </si>
  <si>
    <t>- ลิขสิทธิ์ซอฟต์แวร์ระบบฐานข้อมูล (Database Server License)</t>
  </si>
  <si>
    <t>ระบบ Environment &amp; Energy Monitoring System (EEMS)</t>
  </si>
  <si>
    <t>License</t>
  </si>
  <si>
    <t>งานฝึกอบรม</t>
  </si>
  <si>
    <t>วัน</t>
  </si>
  <si>
    <t>เฟอร์นิเจอร์</t>
  </si>
  <si>
    <t>เครื่องใช้และอุปกรณ์สำนักงาน</t>
  </si>
  <si>
    <t>- ชุดโครงอลูมิเนียมสำหรับติดตั้งกระจกเทมเปอร์ (Tempered Glass) หนาไม่น้อยกว่า 1.5 ม.ม.</t>
  </si>
  <si>
    <t>- Dimmer Switch</t>
  </si>
  <si>
    <t>ราคา สพฐ.</t>
  </si>
  <si>
    <t>- ชุดดวงโคมไฟคู่ฝังฝ้า    25 Watt      แบบ B</t>
  </si>
  <si>
    <t>- ชุดดวงโคมไฟเดี่ยวฝังฝ้า 25 Watt     แบบ A</t>
  </si>
  <si>
    <t>- ชุดดวงโคมไฟ 3X18 Watt             แบบ C</t>
  </si>
  <si>
    <t>- ชุดหลอดไฟ LED 10 Watt             แบบ D</t>
  </si>
  <si>
    <t>- ฝึกอบรมการใช้งานระบบ Instrument Tracking System / Environment &amp; Energy</t>
  </si>
  <si>
    <t xml:space="preserve">  Monitoring System </t>
  </si>
  <si>
    <t>ครุภัณฑ์สำนักงาน</t>
  </si>
  <si>
    <t>ครุภัณฑ์งานระบบ</t>
  </si>
  <si>
    <t>งานปรับปรุง</t>
  </si>
  <si>
    <t>รวมราคาค่าวัสดุและค่าแรง</t>
  </si>
  <si>
    <t xml:space="preserve">-ค่าภาษีมูลค่าเพิ่ม               7 % </t>
  </si>
  <si>
    <t xml:space="preserve">- พื้นกระเบื้องเซรามิคขนาดไม่น้อยกว่า 35 x 35 ซม. </t>
  </si>
  <si>
    <r>
      <t xml:space="preserve">รายการประมาณราคาค่าก่อสร้าง                 </t>
    </r>
    <r>
      <rPr>
        <sz val="12"/>
        <rFont val="TH SarabunPSK"/>
        <family val="2"/>
      </rPr>
      <t xml:space="preserve"> โครงการปรับปรุงห้องทำงานของศูนย์ปฏิบัติการน้ำมัน (Operation Room) กรมสรรพสามิต</t>
    </r>
  </si>
  <si>
    <r>
      <rPr>
        <b/>
        <sz val="12"/>
        <rFont val="TH SarabunPSK"/>
        <family val="2"/>
      </rPr>
      <t xml:space="preserve">แบบเลขที่ </t>
    </r>
    <r>
      <rPr>
        <sz val="12"/>
        <rFont val="TH SarabunPSK"/>
        <family val="2"/>
      </rPr>
      <t xml:space="preserve">     63 - 032 - 2038</t>
    </r>
  </si>
  <si>
    <r>
      <t xml:space="preserve">สถานที่ก่อสร้าง  </t>
    </r>
    <r>
      <rPr>
        <sz val="12"/>
        <rFont val="TH SarabunPSK"/>
        <family val="2"/>
      </rPr>
      <t xml:space="preserve">         กรมสรรพสามิต</t>
    </r>
  </si>
  <si>
    <t>ส่วนมาตรฐานการออกแบบ</t>
  </si>
  <si>
    <t>- งานเคลื่อนย้ายวัสดุ-อุปกรณ์ทั้งหมดของระบบควบคุมการรับ-จ่ายน้ำมัน</t>
  </si>
  <si>
    <t xml:space="preserve">   ไปยังห้องปฏิบัติงานชั่วคราว (2 ครั้ง)</t>
  </si>
  <si>
    <t>- ชุดคอมพิวเตอร์พร้อม Software control Matrix &amp; Video Wall</t>
  </si>
  <si>
    <t xml:space="preserve">   สำหรับการบริหารจัดการแสดงภาพ</t>
  </si>
  <si>
    <t xml:space="preserve">- ประตูบานสไลด์ กระจกเทมเปอร์ (Tempered Glass)  หนา 12 มม. </t>
  </si>
  <si>
    <t xml:space="preserve">  ขนาด 90 x 190 ซม. พร้อมวงกบ</t>
  </si>
  <si>
    <t>- งานพัฒนาโปรแกรม และแอพพลิเคชั่น</t>
  </si>
  <si>
    <t>- งานพัฒนาระบบฐานข้อมูล</t>
  </si>
  <si>
    <t>- งานพัฒนาโปรแกรมสำหรับระบบ</t>
  </si>
  <si>
    <t xml:space="preserve">- เครื่องคอมพิวเตอร์แม่ข่าย (Application Server &amp; Database Server) </t>
  </si>
  <si>
    <t>- โต๊ะทำงาน 2 ที่นั่งทรงเหลี่ยม L. 14</t>
  </si>
  <si>
    <t>- โต๊ะประชุม 6 ที่นั่ง L. 01</t>
  </si>
  <si>
    <t>- โต๊ะกลาง (Coffee Table) L. 06</t>
  </si>
  <si>
    <t>- โซฟารับรอง L. 07</t>
  </si>
  <si>
    <t>- โต๊ะกลางห้องพักเจ้าหน้า 4 ที่นั่ง L. 08</t>
  </si>
  <si>
    <t>- เก้าอี้ห้องพักเจ้าหน้าที่ L. 09</t>
  </si>
  <si>
    <t>- โต๊ะทำงานพื้นที่ต้อนรับ L. 02</t>
  </si>
  <si>
    <t>- ตู้ Locker L. 11</t>
  </si>
  <si>
    <t>- ตู้เก็บเอกสาร (หน้าห้องระบบไฟฟ้า) L. 05</t>
  </si>
  <si>
    <t>- ตู้เก็บเอกสาร (ข้างโต๊ะประชุม) L. 18</t>
  </si>
  <si>
    <t>- ตู้เก็บเอกสาร (ข้างโต๊ะต้อนรับ) L. 04</t>
  </si>
  <si>
    <t>- ตู้ใต้โต๊ะทำงานพื้นที่ต้อนรับ L. 03</t>
  </si>
  <si>
    <t>- เตียงนอนเหล็ก 2 ชั้น L. 10</t>
  </si>
  <si>
    <t>- โต๊ะปฏิบัติงาน (Control Station) 2 ที่นั่งทรงโค้ง L. 15</t>
  </si>
  <si>
    <t>- โต๊ะปฏิบัติงาน (Control Station) 3 ที่นั่งทรงโค้ง L. 16</t>
  </si>
  <si>
    <t>- โต๊ะทำงาน 3 ที่นั่ง พร้อมที่เก็บเอกสาร L. 17</t>
  </si>
  <si>
    <t>บช. ราคาครุฯ</t>
  </si>
  <si>
    <t xml:space="preserve">- งานพัฒนาระบบระบุตำแหน่งเครื่องมือวัดบนแผนที่ </t>
  </si>
  <si>
    <t>- Insulation 3/4"x 3/4"thk.</t>
  </si>
  <si>
    <t>งานครุภัณฑ์</t>
  </si>
  <si>
    <t>- เก้าอี้ทำงานพนักสูง L. 12</t>
  </si>
  <si>
    <t>- เก้าอี้ทำงานทรงสูง L. 13</t>
  </si>
  <si>
    <t>- เคาน์เตอร์ห้องครัวบานเปิด TOP หินแกรนิต (ดำอาฟริกัน) พร้อมชุดอ่างล่างจาน L. 19</t>
  </si>
  <si>
    <t xml:space="preserve">  รวมงานเดินท่อ (น้ำทิ้ง, ประปา)</t>
  </si>
  <si>
    <t>- ตู้ติดลอยเก็บของ ห้องครัว</t>
  </si>
  <si>
    <t>- ตู้เย็น 13 cube</t>
  </si>
  <si>
    <t>รวมราคา</t>
  </si>
  <si>
    <t>ภาษีมูลค่าเพิ่ม 7%</t>
  </si>
  <si>
    <t>งานอื่นหรือค่าใช้จ่ายพิเศษ</t>
  </si>
  <si>
    <t>รวมเป็นเงิน</t>
  </si>
  <si>
    <t>รวมราคางานครุภัณฑ์ งานระบบ</t>
  </si>
  <si>
    <t>รวมราคางานครุภัณฑ์ สำนักงาน</t>
  </si>
  <si>
    <t>- ลิขสิทธิ์ซอฟต์แวร์ระบบรองรับการใช้งานได้ไม่จำกัด Tag อุปกรณ์ (แบบถาวร)</t>
  </si>
  <si>
    <t>- ลิขสิทธิ์ซอฟต์แวร์ระบบ (แบบถาวร)</t>
  </si>
  <si>
    <r>
      <rPr>
        <b/>
        <sz val="14"/>
        <rFont val="TH SarabunPSK"/>
        <family val="2"/>
      </rPr>
      <t xml:space="preserve">ตัวอักษร </t>
    </r>
    <r>
      <rPr>
        <sz val="14"/>
        <rFont val="TH SarabunPSK"/>
        <family val="2"/>
      </rPr>
      <t xml:space="preserve">   ( สิบห้าล้านสามแสนห้าหมื่นบาทถ้วน )</t>
    </r>
  </si>
  <si>
    <t xml:space="preserve">ส่วนราชการ         กรมสรรพสามิต </t>
  </si>
  <si>
    <t xml:space="preserve">ประมาณราคาเมื่อวันที่                  เดือน                     พ.ศ.  </t>
  </si>
  <si>
    <r>
      <t>ประมาณการโดย</t>
    </r>
    <r>
      <rPr>
        <sz val="12"/>
        <rFont val="TH SarabunPSK"/>
        <family val="2"/>
      </rPr>
      <t xml:space="preserve">           </t>
    </r>
  </si>
  <si>
    <t>เมื่อวันที่                  เดือน                          พ.ศ.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</si>
</sst>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0.0000_ ;\-0.0000\ "/>
    <numFmt numFmtId="166" formatCode="#,##0_ ;\-#,##0\ "/>
    <numFmt numFmtId="167" formatCode="_-* #,##0_-;\-* #,##0_-;_-* &quot;-&quot;??_-;_-@_-"/>
    <numFmt numFmtId="168" formatCode="#,##0.00_ ;\-#,##0.00\ "/>
    <numFmt numFmtId="169" formatCode="0.0"/>
  </numFmts>
  <fonts count="18" x14ac:knownFonts="1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u/>
      <sz val="14"/>
      <color theme="10"/>
      <name val="Cordia New"/>
      <family val="2"/>
    </font>
    <font>
      <sz val="14"/>
      <color theme="1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  <font>
      <sz val="10"/>
      <name val="TH SarabunPSK"/>
      <family val="2"/>
    </font>
    <font>
      <sz val="10"/>
      <color rgb="FFFF0000"/>
      <name val="TH SarabunPSK"/>
      <family val="2"/>
    </font>
    <font>
      <b/>
      <sz val="14"/>
      <color rgb="FFFF0000"/>
      <name val="TH SarabunPSK"/>
      <family val="2"/>
    </font>
    <font>
      <sz val="13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0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 applyBorder="1"/>
    <xf numFmtId="0" fontId="3" fillId="0" borderId="0" xfId="0" applyFont="1" applyAlignment="1"/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3" fillId="0" borderId="10" xfId="1" applyFont="1" applyBorder="1"/>
    <xf numFmtId="43" fontId="3" fillId="0" borderId="1" xfId="1" applyFont="1" applyBorder="1"/>
    <xf numFmtId="43" fontId="3" fillId="0" borderId="15" xfId="1" applyFont="1" applyBorder="1"/>
    <xf numFmtId="43" fontId="3" fillId="0" borderId="0" xfId="1" applyFont="1" applyBorder="1"/>
    <xf numFmtId="43" fontId="3" fillId="0" borderId="0" xfId="1" applyFont="1" applyAlignment="1">
      <alignment horizontal="left"/>
    </xf>
    <xf numFmtId="43" fontId="3" fillId="0" borderId="9" xfId="1" applyFont="1" applyBorder="1"/>
    <xf numFmtId="43" fontId="3" fillId="0" borderId="5" xfId="1" applyFont="1" applyBorder="1"/>
    <xf numFmtId="43" fontId="3" fillId="0" borderId="17" xfId="1" applyFont="1" applyBorder="1"/>
    <xf numFmtId="0" fontId="4" fillId="0" borderId="6" xfId="0" applyFont="1" applyBorder="1"/>
    <xf numFmtId="165" fontId="3" fillId="0" borderId="9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3" fontId="4" fillId="0" borderId="8" xfId="1" applyFont="1" applyBorder="1"/>
    <xf numFmtId="43" fontId="3" fillId="0" borderId="21" xfId="1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43" fontId="8" fillId="0" borderId="5" xfId="1" applyFont="1" applyBorder="1"/>
    <xf numFmtId="0" fontId="6" fillId="0" borderId="5" xfId="0" applyFont="1" applyBorder="1" applyAlignment="1">
      <alignment horizontal="center"/>
    </xf>
    <xf numFmtId="0" fontId="8" fillId="0" borderId="0" xfId="0" applyFont="1"/>
    <xf numFmtId="43" fontId="3" fillId="0" borderId="0" xfId="1" applyFont="1"/>
    <xf numFmtId="0" fontId="3" fillId="0" borderId="0" xfId="0" applyFont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5" fillId="2" borderId="19" xfId="0" applyFont="1" applyFill="1" applyBorder="1"/>
    <xf numFmtId="0" fontId="9" fillId="2" borderId="18" xfId="0" applyFont="1" applyFill="1" applyBorder="1"/>
    <xf numFmtId="4" fontId="5" fillId="2" borderId="20" xfId="0" applyNumberFormat="1" applyFont="1" applyFill="1" applyBorder="1" applyAlignment="1">
      <alignment horizontal="center"/>
    </xf>
    <xf numFmtId="4" fontId="5" fillId="2" borderId="8" xfId="1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center"/>
    </xf>
    <xf numFmtId="4" fontId="5" fillId="2" borderId="0" xfId="0" applyNumberFormat="1" applyFont="1" applyFill="1"/>
    <xf numFmtId="4" fontId="5" fillId="2" borderId="0" xfId="1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left" vertical="center"/>
    </xf>
    <xf numFmtId="166" fontId="5" fillId="2" borderId="5" xfId="1" applyNumberFormat="1" applyFont="1" applyFill="1" applyBorder="1" applyAlignment="1">
      <alignment horizontal="center" vertical="center"/>
    </xf>
    <xf numFmtId="167" fontId="5" fillId="2" borderId="5" xfId="1" applyNumberFormat="1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168" fontId="5" fillId="2" borderId="5" xfId="1" applyNumberFormat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vertical="center"/>
    </xf>
    <xf numFmtId="167" fontId="5" fillId="2" borderId="16" xfId="1" applyNumberFormat="1" applyFont="1" applyFill="1" applyBorder="1" applyAlignment="1">
      <alignment horizontal="center" vertical="center"/>
    </xf>
    <xf numFmtId="43" fontId="5" fillId="2" borderId="12" xfId="1" applyFont="1" applyFill="1" applyBorder="1" applyAlignment="1">
      <alignment horizontal="right" vertical="center"/>
    </xf>
    <xf numFmtId="43" fontId="5" fillId="2" borderId="16" xfId="1" applyFont="1" applyFill="1" applyBorder="1" applyAlignment="1">
      <alignment horizontal="right" vertical="center"/>
    </xf>
    <xf numFmtId="0" fontId="5" fillId="2" borderId="16" xfId="0" quotePrefix="1" applyFont="1" applyFill="1" applyBorder="1" applyAlignment="1">
      <alignment vertical="center"/>
    </xf>
    <xf numFmtId="167" fontId="5" fillId="2" borderId="6" xfId="1" applyNumberFormat="1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right" vertical="center"/>
    </xf>
    <xf numFmtId="0" fontId="5" fillId="2" borderId="16" xfId="0" quotePrefix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43" fontId="9" fillId="2" borderId="5" xfId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169" fontId="5" fillId="2" borderId="5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69" fontId="9" fillId="2" borderId="5" xfId="0" applyNumberFormat="1" applyFont="1" applyFill="1" applyBorder="1" applyAlignment="1">
      <alignment horizontal="right" vertical="center"/>
    </xf>
    <xf numFmtId="0" fontId="9" fillId="2" borderId="5" xfId="0" quotePrefix="1" applyFont="1" applyFill="1" applyBorder="1" applyAlignment="1">
      <alignment horizontal="left" vertical="center"/>
    </xf>
    <xf numFmtId="0" fontId="9" fillId="2" borderId="5" xfId="2" quotePrefix="1" applyFont="1" applyFill="1" applyBorder="1" applyAlignment="1">
      <alignment horizontal="left" vertical="center"/>
    </xf>
    <xf numFmtId="169" fontId="5" fillId="2" borderId="5" xfId="0" applyNumberFormat="1" applyFont="1" applyFill="1" applyBorder="1" applyAlignment="1">
      <alignment horizontal="right" vertical="center"/>
    </xf>
    <xf numFmtId="1" fontId="5" fillId="2" borderId="5" xfId="0" applyNumberFormat="1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168" fontId="5" fillId="2" borderId="10" xfId="1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43" fontId="5" fillId="2" borderId="10" xfId="1" applyFont="1" applyFill="1" applyBorder="1" applyAlignment="1">
      <alignment horizontal="right" vertical="center"/>
    </xf>
    <xf numFmtId="43" fontId="9" fillId="2" borderId="10" xfId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9" fontId="5" fillId="2" borderId="5" xfId="0" applyNumberFormat="1" applyFont="1" applyFill="1" applyBorder="1" applyAlignment="1">
      <alignment horizontal="center" vertical="center"/>
    </xf>
    <xf numFmtId="43" fontId="5" fillId="2" borderId="24" xfId="1" applyFont="1" applyFill="1" applyBorder="1" applyAlignment="1">
      <alignment horizontal="right" vertical="center"/>
    </xf>
    <xf numFmtId="43" fontId="5" fillId="2" borderId="3" xfId="1" applyFont="1" applyFill="1" applyBorder="1" applyAlignment="1">
      <alignment horizontal="right" vertical="center"/>
    </xf>
    <xf numFmtId="43" fontId="9" fillId="2" borderId="21" xfId="1" applyFont="1" applyFill="1" applyBorder="1" applyAlignment="1">
      <alignment horizontal="right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0" fontId="9" fillId="2" borderId="5" xfId="0" quotePrefix="1" applyFont="1" applyFill="1" applyBorder="1" applyAlignment="1">
      <alignment horizontal="right" vertical="center"/>
    </xf>
    <xf numFmtId="43" fontId="13" fillId="0" borderId="12" xfId="1" applyFont="1" applyBorder="1"/>
    <xf numFmtId="0" fontId="5" fillId="0" borderId="9" xfId="0" applyFont="1" applyBorder="1"/>
    <xf numFmtId="0" fontId="5" fillId="0" borderId="5" xfId="0" applyFont="1" applyBorder="1"/>
    <xf numFmtId="0" fontId="3" fillId="0" borderId="5" xfId="0" quotePrefix="1" applyFont="1" applyBorder="1"/>
    <xf numFmtId="0" fontId="3" fillId="0" borderId="10" xfId="0" quotePrefix="1" applyFont="1" applyBorder="1"/>
    <xf numFmtId="1" fontId="14" fillId="2" borderId="5" xfId="0" applyNumberFormat="1" applyFont="1" applyFill="1" applyBorder="1" applyAlignment="1">
      <alignment horizontal="center" vertical="center"/>
    </xf>
    <xf numFmtId="0" fontId="14" fillId="2" borderId="5" xfId="0" quotePrefix="1" applyFont="1" applyFill="1" applyBorder="1" applyAlignment="1">
      <alignment vertical="center"/>
    </xf>
    <xf numFmtId="168" fontId="14" fillId="2" borderId="5" xfId="1" applyNumberFormat="1" applyFont="1" applyFill="1" applyBorder="1" applyAlignment="1">
      <alignment horizontal="center" vertical="center"/>
    </xf>
    <xf numFmtId="167" fontId="14" fillId="2" borderId="5" xfId="1" applyNumberFormat="1" applyFont="1" applyFill="1" applyBorder="1" applyAlignment="1">
      <alignment horizontal="center" vertical="center"/>
    </xf>
    <xf numFmtId="43" fontId="14" fillId="2" borderId="5" xfId="1" applyFont="1" applyFill="1" applyBorder="1" applyAlignment="1">
      <alignment horizontal="right" vertical="center"/>
    </xf>
    <xf numFmtId="0" fontId="14" fillId="2" borderId="0" xfId="0" applyFont="1" applyFill="1"/>
    <xf numFmtId="0" fontId="3" fillId="0" borderId="0" xfId="0" applyFont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vertical="center"/>
    </xf>
    <xf numFmtId="166" fontId="5" fillId="0" borderId="5" xfId="1" applyNumberFormat="1" applyFont="1" applyFill="1" applyBorder="1" applyAlignment="1">
      <alignment horizontal="center" vertical="center"/>
    </xf>
    <xf numFmtId="167" fontId="5" fillId="0" borderId="5" xfId="1" applyNumberFormat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/>
    <xf numFmtId="43" fontId="5" fillId="2" borderId="21" xfId="1" applyFont="1" applyFill="1" applyBorder="1" applyAlignment="1">
      <alignment horizontal="right" vertical="center"/>
    </xf>
    <xf numFmtId="1" fontId="10" fillId="2" borderId="5" xfId="0" applyNumberFormat="1" applyFont="1" applyFill="1" applyBorder="1" applyAlignment="1">
      <alignment horizontal="center" vertical="center"/>
    </xf>
    <xf numFmtId="167" fontId="10" fillId="2" borderId="5" xfId="1" applyNumberFormat="1" applyFont="1" applyFill="1" applyBorder="1" applyAlignment="1">
      <alignment horizontal="center" vertical="center"/>
    </xf>
    <xf numFmtId="43" fontId="10" fillId="2" borderId="5" xfId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5" xfId="0" quotePrefix="1" applyFont="1" applyFill="1" applyBorder="1" applyAlignment="1">
      <alignment horizontal="left" vertical="center"/>
    </xf>
    <xf numFmtId="166" fontId="10" fillId="2" borderId="5" xfId="1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4" fontId="5" fillId="2" borderId="0" xfId="0" applyNumberFormat="1" applyFont="1" applyFill="1"/>
    <xf numFmtId="164" fontId="10" fillId="2" borderId="0" xfId="0" applyNumberFormat="1" applyFont="1" applyFill="1"/>
    <xf numFmtId="169" fontId="10" fillId="2" borderId="5" xfId="0" applyNumberFormat="1" applyFont="1" applyFill="1" applyBorder="1" applyAlignment="1">
      <alignment horizontal="right" vertical="center"/>
    </xf>
    <xf numFmtId="43" fontId="5" fillId="2" borderId="5" xfId="1" applyFont="1" applyFill="1" applyBorder="1" applyAlignment="1">
      <alignment horizontal="center" vertical="center"/>
    </xf>
    <xf numFmtId="43" fontId="5" fillId="2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/>
    </xf>
    <xf numFmtId="43" fontId="10" fillId="2" borderId="24" xfId="1" applyFont="1" applyFill="1" applyBorder="1" applyAlignment="1">
      <alignment horizontal="right" vertical="center"/>
    </xf>
    <xf numFmtId="43" fontId="3" fillId="0" borderId="0" xfId="0" applyNumberFormat="1" applyFont="1"/>
    <xf numFmtId="0" fontId="17" fillId="2" borderId="5" xfId="0" applyFont="1" applyFill="1" applyBorder="1" applyAlignment="1">
      <alignment horizontal="center" vertic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43" fontId="8" fillId="0" borderId="4" xfId="1" applyFont="1" applyBorder="1"/>
    <xf numFmtId="43" fontId="8" fillId="0" borderId="6" xfId="1" applyFont="1" applyBorder="1"/>
    <xf numFmtId="43" fontId="8" fillId="0" borderId="10" xfId="1" applyFont="1" applyBorder="1"/>
    <xf numFmtId="43" fontId="8" fillId="0" borderId="1" xfId="1" applyFont="1" applyBorder="1"/>
    <xf numFmtId="43" fontId="8" fillId="0" borderId="15" xfId="1" applyFont="1" applyBorder="1"/>
    <xf numFmtId="43" fontId="8" fillId="0" borderId="0" xfId="1" applyFont="1" applyBorder="1"/>
    <xf numFmtId="43" fontId="8" fillId="0" borderId="0" xfId="1" applyFont="1" applyAlignment="1">
      <alignment horizontal="left"/>
    </xf>
    <xf numFmtId="43" fontId="8" fillId="0" borderId="0" xfId="1" applyFont="1" applyAlignment="1"/>
    <xf numFmtId="43" fontId="8" fillId="0" borderId="0" xfId="1" applyFont="1"/>
    <xf numFmtId="43" fontId="9" fillId="2" borderId="3" xfId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/>
    </xf>
    <xf numFmtId="0" fontId="9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/>
    </xf>
    <xf numFmtId="4" fontId="5" fillId="2" borderId="22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4" fontId="5" fillId="2" borderId="23" xfId="0" applyNumberFormat="1" applyFont="1" applyFill="1" applyBorder="1" applyAlignment="1">
      <alignment horizontal="center"/>
    </xf>
    <xf numFmtId="43" fontId="3" fillId="0" borderId="0" xfId="1" applyFont="1"/>
    <xf numFmtId="43" fontId="3" fillId="0" borderId="0" xfId="1" applyFont="1" applyAlignment="1">
      <alignment horizontal="left"/>
    </xf>
    <xf numFmtId="43" fontId="3" fillId="0" borderId="0" xfId="1" applyFont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</cellXfs>
  <cellStyles count="3">
    <cellStyle name="Hyperlink" xfId="2" builtinId="8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140</xdr:row>
      <xdr:rowOff>0</xdr:rowOff>
    </xdr:from>
    <xdr:ext cx="76200" cy="31432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4714875" y="37842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140</xdr:row>
      <xdr:rowOff>0</xdr:rowOff>
    </xdr:from>
    <xdr:ext cx="76200" cy="3143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14875" y="37842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63</xdr:row>
      <xdr:rowOff>0</xdr:rowOff>
    </xdr:from>
    <xdr:ext cx="76200" cy="3143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953125" y="16297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2"/>
  <sheetViews>
    <sheetView tabSelected="1" topLeftCell="A19" zoomScaleNormal="100" workbookViewId="0">
      <selection activeCell="H204" sqref="H204"/>
    </sheetView>
  </sheetViews>
  <sheetFormatPr defaultRowHeight="21.95" customHeight="1" x14ac:dyDescent="0.25"/>
  <cols>
    <col min="1" max="1" width="5.7109375" style="39" customWidth="1"/>
    <col min="2" max="2" width="60.5703125" style="39" bestFit="1" customWidth="1"/>
    <col min="3" max="3" width="8.7109375" style="39" customWidth="1"/>
    <col min="4" max="4" width="8.7109375" style="48" customWidth="1"/>
    <col min="5" max="5" width="11.7109375" style="49" customWidth="1"/>
    <col min="6" max="8" width="11.7109375" style="50" customWidth="1"/>
    <col min="9" max="9" width="12.7109375" style="50" customWidth="1"/>
    <col min="10" max="10" width="11.7109375" style="39" customWidth="1"/>
    <col min="11" max="11" width="9.5703125" style="39" bestFit="1" customWidth="1"/>
    <col min="12" max="16384" width="9.140625" style="39"/>
  </cols>
  <sheetData>
    <row r="1" spans="1:10" ht="21.95" customHeight="1" x14ac:dyDescent="0.25">
      <c r="A1" s="148" t="s">
        <v>11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1.95" customHeight="1" x14ac:dyDescent="0.25">
      <c r="A2" s="149" t="s">
        <v>200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s="40" customFormat="1" ht="21.95" customHeight="1" x14ac:dyDescent="0.25">
      <c r="A3" s="149" t="s">
        <v>202</v>
      </c>
      <c r="B3" s="150"/>
      <c r="C3" s="150" t="s">
        <v>201</v>
      </c>
      <c r="D3" s="150"/>
      <c r="E3" s="150"/>
      <c r="F3" s="150"/>
      <c r="G3" s="150"/>
      <c r="H3" s="152" t="s">
        <v>4</v>
      </c>
      <c r="I3" s="150"/>
      <c r="J3" s="151"/>
    </row>
    <row r="4" spans="1:10" s="40" customFormat="1" ht="21.95" customHeight="1" x14ac:dyDescent="0.25">
      <c r="A4" s="42" t="s">
        <v>203</v>
      </c>
      <c r="B4" s="41"/>
      <c r="C4" s="152" t="s">
        <v>34</v>
      </c>
      <c r="D4" s="150"/>
      <c r="E4" s="150"/>
      <c r="F4" s="150"/>
      <c r="G4" s="150"/>
      <c r="H4" s="152" t="s">
        <v>35</v>
      </c>
      <c r="I4" s="150"/>
      <c r="J4" s="151"/>
    </row>
    <row r="5" spans="1:10" s="40" customFormat="1" ht="21.95" customHeight="1" x14ac:dyDescent="0.25">
      <c r="A5" s="42" t="s">
        <v>251</v>
      </c>
      <c r="B5" s="41"/>
      <c r="C5" s="150" t="s">
        <v>252</v>
      </c>
      <c r="D5" s="150"/>
      <c r="E5" s="150"/>
      <c r="F5" s="150"/>
      <c r="G5" s="150"/>
      <c r="H5" s="150"/>
      <c r="I5" s="150"/>
      <c r="J5" s="151"/>
    </row>
    <row r="6" spans="1:10" ht="21.95" customHeight="1" x14ac:dyDescent="0.25">
      <c r="A6" s="153" t="s">
        <v>5</v>
      </c>
      <c r="B6" s="153" t="s">
        <v>0</v>
      </c>
      <c r="C6" s="153" t="s">
        <v>1</v>
      </c>
      <c r="D6" s="155" t="s">
        <v>2</v>
      </c>
      <c r="E6" s="157" t="s">
        <v>6</v>
      </c>
      <c r="F6" s="158"/>
      <c r="G6" s="159" t="s">
        <v>9</v>
      </c>
      <c r="H6" s="160"/>
      <c r="I6" s="43" t="s">
        <v>10</v>
      </c>
      <c r="J6" s="154" t="s">
        <v>3</v>
      </c>
    </row>
    <row r="7" spans="1:10" ht="21.95" customHeight="1" x14ac:dyDescent="0.25">
      <c r="A7" s="154"/>
      <c r="B7" s="154"/>
      <c r="C7" s="154"/>
      <c r="D7" s="156"/>
      <c r="E7" s="44" t="s">
        <v>7</v>
      </c>
      <c r="F7" s="45" t="s">
        <v>8</v>
      </c>
      <c r="G7" s="46" t="s">
        <v>7</v>
      </c>
      <c r="H7" s="47" t="s">
        <v>8</v>
      </c>
      <c r="I7" s="45" t="s">
        <v>9</v>
      </c>
      <c r="J7" s="154"/>
    </row>
    <row r="8" spans="1:10" ht="21.95" customHeight="1" x14ac:dyDescent="0.25">
      <c r="A8" s="52"/>
      <c r="B8" s="109" t="s">
        <v>196</v>
      </c>
      <c r="C8" s="52"/>
      <c r="D8" s="92"/>
      <c r="E8" s="93"/>
      <c r="F8" s="94"/>
      <c r="G8" s="94"/>
      <c r="H8" s="95"/>
      <c r="I8" s="94"/>
      <c r="J8" s="52"/>
    </row>
    <row r="9" spans="1:10" ht="21.95" customHeight="1" x14ac:dyDescent="0.25">
      <c r="A9" s="58">
        <v>1</v>
      </c>
      <c r="B9" s="59" t="s">
        <v>36</v>
      </c>
      <c r="C9" s="53"/>
      <c r="D9" s="53"/>
      <c r="E9" s="53"/>
      <c r="F9" s="53"/>
      <c r="G9" s="53"/>
      <c r="H9" s="53"/>
      <c r="I9" s="53"/>
      <c r="J9" s="53"/>
    </row>
    <row r="10" spans="1:10" ht="21.95" customHeight="1" x14ac:dyDescent="0.25">
      <c r="A10" s="53"/>
      <c r="B10" s="54" t="s">
        <v>37</v>
      </c>
      <c r="C10" s="55">
        <v>1</v>
      </c>
      <c r="D10" s="56" t="s">
        <v>38</v>
      </c>
      <c r="E10" s="57">
        <v>0</v>
      </c>
      <c r="F10" s="57">
        <v>0</v>
      </c>
      <c r="G10" s="57"/>
      <c r="H10" s="57">
        <f>G10*C10</f>
        <v>0</v>
      </c>
      <c r="I10" s="57">
        <f>H10+F10</f>
        <v>0</v>
      </c>
      <c r="J10" s="53" t="s">
        <v>39</v>
      </c>
    </row>
    <row r="11" spans="1:10" ht="21.95" customHeight="1" x14ac:dyDescent="0.25">
      <c r="A11" s="53"/>
      <c r="B11" s="54" t="s">
        <v>40</v>
      </c>
      <c r="C11" s="55">
        <v>1</v>
      </c>
      <c r="D11" s="56" t="s">
        <v>38</v>
      </c>
      <c r="E11" s="57">
        <v>0</v>
      </c>
      <c r="F11" s="57">
        <v>0</v>
      </c>
      <c r="G11" s="57"/>
      <c r="H11" s="57">
        <f t="shared" ref="H11:H20" si="0">G11*C11</f>
        <v>0</v>
      </c>
      <c r="I11" s="57">
        <f t="shared" ref="I11:I74" si="1">H11+F11</f>
        <v>0</v>
      </c>
      <c r="J11" s="53" t="s">
        <v>46</v>
      </c>
    </row>
    <row r="12" spans="1:10" ht="21.95" customHeight="1" x14ac:dyDescent="0.25">
      <c r="A12" s="53"/>
      <c r="B12" s="54" t="s">
        <v>41</v>
      </c>
      <c r="C12" s="55">
        <v>140</v>
      </c>
      <c r="D12" s="56" t="s">
        <v>42</v>
      </c>
      <c r="E12" s="57">
        <v>0</v>
      </c>
      <c r="F12" s="57">
        <v>0</v>
      </c>
      <c r="G12" s="57"/>
      <c r="H12" s="57">
        <f t="shared" si="0"/>
        <v>0</v>
      </c>
      <c r="I12" s="57">
        <f t="shared" si="1"/>
        <v>0</v>
      </c>
      <c r="J12" s="53" t="s">
        <v>39</v>
      </c>
    </row>
    <row r="13" spans="1:10" ht="21.95" customHeight="1" x14ac:dyDescent="0.25">
      <c r="A13" s="53"/>
      <c r="B13" s="54" t="s">
        <v>43</v>
      </c>
      <c r="C13" s="55">
        <v>80</v>
      </c>
      <c r="D13" s="56" t="s">
        <v>42</v>
      </c>
      <c r="E13" s="57">
        <v>0</v>
      </c>
      <c r="F13" s="57">
        <v>0</v>
      </c>
      <c r="G13" s="57"/>
      <c r="H13" s="57">
        <f t="shared" si="0"/>
        <v>0</v>
      </c>
      <c r="I13" s="57">
        <f t="shared" si="1"/>
        <v>0</v>
      </c>
      <c r="J13" s="53" t="s">
        <v>39</v>
      </c>
    </row>
    <row r="14" spans="1:10" ht="21.95" customHeight="1" x14ac:dyDescent="0.25">
      <c r="A14" s="53"/>
      <c r="B14" s="54" t="s">
        <v>44</v>
      </c>
      <c r="C14" s="55">
        <v>40</v>
      </c>
      <c r="D14" s="56" t="s">
        <v>42</v>
      </c>
      <c r="E14" s="57">
        <v>0</v>
      </c>
      <c r="F14" s="57">
        <v>0</v>
      </c>
      <c r="G14" s="57"/>
      <c r="H14" s="57">
        <f t="shared" si="0"/>
        <v>0</v>
      </c>
      <c r="I14" s="57">
        <f t="shared" si="1"/>
        <v>0</v>
      </c>
      <c r="J14" s="53" t="s">
        <v>46</v>
      </c>
    </row>
    <row r="15" spans="1:10" ht="21.95" customHeight="1" x14ac:dyDescent="0.25">
      <c r="A15" s="53"/>
      <c r="B15" s="54" t="s">
        <v>45</v>
      </c>
      <c r="C15" s="55">
        <v>1</v>
      </c>
      <c r="D15" s="56" t="s">
        <v>38</v>
      </c>
      <c r="E15" s="57">
        <v>0</v>
      </c>
      <c r="F15" s="57">
        <v>0</v>
      </c>
      <c r="G15" s="57"/>
      <c r="H15" s="57">
        <f t="shared" si="0"/>
        <v>0</v>
      </c>
      <c r="I15" s="57">
        <f t="shared" si="1"/>
        <v>0</v>
      </c>
      <c r="J15" s="53" t="s">
        <v>46</v>
      </c>
    </row>
    <row r="16" spans="1:10" ht="21.95" customHeight="1" x14ac:dyDescent="0.25">
      <c r="A16" s="53"/>
      <c r="B16" s="54" t="s">
        <v>47</v>
      </c>
      <c r="C16" s="55">
        <f>140-48</f>
        <v>92</v>
      </c>
      <c r="D16" s="56" t="s">
        <v>42</v>
      </c>
      <c r="E16" s="57">
        <v>0</v>
      </c>
      <c r="F16" s="57">
        <v>0</v>
      </c>
      <c r="G16" s="57"/>
      <c r="H16" s="57">
        <f t="shared" si="0"/>
        <v>0</v>
      </c>
      <c r="I16" s="57">
        <f t="shared" si="1"/>
        <v>0</v>
      </c>
      <c r="J16" s="53" t="s">
        <v>39</v>
      </c>
    </row>
    <row r="17" spans="1:10" ht="21.95" customHeight="1" x14ac:dyDescent="0.25">
      <c r="A17" s="53"/>
      <c r="B17" s="54" t="s">
        <v>48</v>
      </c>
      <c r="C17" s="55">
        <v>48</v>
      </c>
      <c r="D17" s="56" t="s">
        <v>42</v>
      </c>
      <c r="E17" s="57">
        <v>0</v>
      </c>
      <c r="F17" s="57">
        <v>0</v>
      </c>
      <c r="G17" s="57"/>
      <c r="H17" s="57">
        <f t="shared" si="0"/>
        <v>0</v>
      </c>
      <c r="I17" s="57">
        <f t="shared" si="1"/>
        <v>0</v>
      </c>
      <c r="J17" s="53" t="s">
        <v>39</v>
      </c>
    </row>
    <row r="18" spans="1:10" ht="21.95" customHeight="1" x14ac:dyDescent="0.25">
      <c r="A18" s="53"/>
      <c r="B18" s="54" t="s">
        <v>49</v>
      </c>
      <c r="C18" s="55">
        <v>1</v>
      </c>
      <c r="D18" s="56" t="s">
        <v>38</v>
      </c>
      <c r="E18" s="57">
        <v>0</v>
      </c>
      <c r="F18" s="57">
        <v>0</v>
      </c>
      <c r="G18" s="57"/>
      <c r="H18" s="57">
        <f t="shared" si="0"/>
        <v>0</v>
      </c>
      <c r="I18" s="57">
        <f t="shared" si="1"/>
        <v>0</v>
      </c>
      <c r="J18" s="53" t="s">
        <v>39</v>
      </c>
    </row>
    <row r="19" spans="1:10" ht="21.95" customHeight="1" x14ac:dyDescent="0.25">
      <c r="A19" s="53"/>
      <c r="B19" s="54" t="s">
        <v>50</v>
      </c>
      <c r="C19" s="55">
        <v>1</v>
      </c>
      <c r="D19" s="56" t="s">
        <v>38</v>
      </c>
      <c r="E19" s="57">
        <v>0</v>
      </c>
      <c r="F19" s="57">
        <v>0</v>
      </c>
      <c r="G19" s="57"/>
      <c r="H19" s="57">
        <f t="shared" si="0"/>
        <v>0</v>
      </c>
      <c r="I19" s="57">
        <f t="shared" si="1"/>
        <v>0</v>
      </c>
      <c r="J19" s="53" t="s">
        <v>39</v>
      </c>
    </row>
    <row r="20" spans="1:10" ht="21.95" customHeight="1" x14ac:dyDescent="0.25">
      <c r="A20" s="53"/>
      <c r="B20" s="54" t="s">
        <v>51</v>
      </c>
      <c r="C20" s="55">
        <v>1</v>
      </c>
      <c r="D20" s="56" t="s">
        <v>38</v>
      </c>
      <c r="E20" s="57">
        <v>0</v>
      </c>
      <c r="F20" s="57">
        <v>0</v>
      </c>
      <c r="G20" s="57"/>
      <c r="H20" s="57">
        <f t="shared" si="0"/>
        <v>0</v>
      </c>
      <c r="I20" s="57">
        <f t="shared" si="1"/>
        <v>0</v>
      </c>
      <c r="J20" s="53" t="s">
        <v>52</v>
      </c>
    </row>
    <row r="21" spans="1:10" ht="21.95" customHeight="1" x14ac:dyDescent="0.25">
      <c r="A21" s="58">
        <v>2</v>
      </c>
      <c r="B21" s="59" t="s">
        <v>53</v>
      </c>
      <c r="C21" s="60"/>
      <c r="D21" s="56"/>
      <c r="E21" s="57"/>
      <c r="F21" s="57"/>
      <c r="G21" s="57"/>
      <c r="H21" s="57"/>
      <c r="I21" s="57"/>
      <c r="J21" s="53"/>
    </row>
    <row r="22" spans="1:10" ht="21.95" customHeight="1" x14ac:dyDescent="0.25">
      <c r="A22" s="51"/>
      <c r="B22" s="61" t="s">
        <v>130</v>
      </c>
      <c r="C22" s="60">
        <v>140</v>
      </c>
      <c r="D22" s="56" t="s">
        <v>42</v>
      </c>
      <c r="E22" s="57"/>
      <c r="F22" s="57"/>
      <c r="G22" s="57"/>
      <c r="H22" s="57"/>
      <c r="I22" s="57"/>
      <c r="J22" s="53"/>
    </row>
    <row r="23" spans="1:10" ht="21.95" customHeight="1" x14ac:dyDescent="0.25">
      <c r="A23" s="51"/>
      <c r="B23" s="61" t="s">
        <v>131</v>
      </c>
      <c r="C23" s="60">
        <v>112.8</v>
      </c>
      <c r="D23" s="56" t="s">
        <v>42</v>
      </c>
      <c r="E23" s="57"/>
      <c r="F23" s="57"/>
      <c r="G23" s="57"/>
      <c r="H23" s="57"/>
      <c r="I23" s="57"/>
      <c r="J23" s="53"/>
    </row>
    <row r="24" spans="1:10" ht="21.95" customHeight="1" x14ac:dyDescent="0.25">
      <c r="A24" s="51"/>
      <c r="B24" s="61" t="s">
        <v>132</v>
      </c>
      <c r="C24" s="60">
        <v>16.95</v>
      </c>
      <c r="D24" s="56" t="s">
        <v>42</v>
      </c>
      <c r="E24" s="57"/>
      <c r="F24" s="57"/>
      <c r="G24" s="57"/>
      <c r="H24" s="57"/>
      <c r="I24" s="57"/>
      <c r="J24" s="53"/>
    </row>
    <row r="25" spans="1:10" ht="21.95" customHeight="1" x14ac:dyDescent="0.25">
      <c r="A25" s="51"/>
      <c r="B25" s="61" t="s">
        <v>199</v>
      </c>
      <c r="C25" s="60">
        <v>5.7</v>
      </c>
      <c r="D25" s="56" t="s">
        <v>42</v>
      </c>
      <c r="E25" s="57"/>
      <c r="F25" s="57"/>
      <c r="G25" s="57"/>
      <c r="H25" s="57"/>
      <c r="I25" s="57"/>
      <c r="J25" s="53"/>
    </row>
    <row r="26" spans="1:10" ht="21.95" customHeight="1" x14ac:dyDescent="0.25">
      <c r="A26" s="51"/>
      <c r="B26" s="61" t="s">
        <v>133</v>
      </c>
      <c r="C26" s="60">
        <v>36</v>
      </c>
      <c r="D26" s="56" t="s">
        <v>42</v>
      </c>
      <c r="E26" s="57"/>
      <c r="F26" s="57"/>
      <c r="G26" s="57"/>
      <c r="H26" s="57"/>
      <c r="I26" s="57"/>
      <c r="J26" s="53"/>
    </row>
    <row r="27" spans="1:10" ht="21.95" customHeight="1" x14ac:dyDescent="0.25">
      <c r="A27" s="51"/>
      <c r="B27" s="61" t="s">
        <v>185</v>
      </c>
      <c r="C27" s="60">
        <v>36</v>
      </c>
      <c r="D27" s="56" t="s">
        <v>42</v>
      </c>
      <c r="E27" s="57"/>
      <c r="F27" s="57"/>
      <c r="G27" s="57"/>
      <c r="H27" s="57"/>
      <c r="I27" s="57"/>
      <c r="J27" s="53"/>
    </row>
    <row r="28" spans="1:10" ht="21.95" customHeight="1" x14ac:dyDescent="0.25">
      <c r="A28" s="51"/>
      <c r="B28" s="61"/>
      <c r="C28" s="60"/>
      <c r="D28" s="56"/>
      <c r="E28" s="57"/>
      <c r="F28" s="57"/>
      <c r="G28" s="57"/>
      <c r="H28" s="57"/>
      <c r="I28" s="57"/>
      <c r="J28" s="53"/>
    </row>
    <row r="29" spans="1:10" s="123" customFormat="1" ht="21.95" customHeight="1" x14ac:dyDescent="0.25">
      <c r="A29" s="119"/>
      <c r="B29" s="61" t="s">
        <v>62</v>
      </c>
      <c r="C29" s="60">
        <v>100</v>
      </c>
      <c r="D29" s="56" t="s">
        <v>69</v>
      </c>
      <c r="E29" s="57"/>
      <c r="F29" s="57"/>
      <c r="G29" s="57"/>
      <c r="H29" s="57"/>
      <c r="I29" s="57"/>
      <c r="J29" s="53"/>
    </row>
    <row r="30" spans="1:10" s="123" customFormat="1" ht="21.95" customHeight="1" x14ac:dyDescent="0.25">
      <c r="A30" s="119"/>
      <c r="B30" s="61" t="s">
        <v>63</v>
      </c>
      <c r="C30" s="60">
        <v>300</v>
      </c>
      <c r="D30" s="56" t="s">
        <v>69</v>
      </c>
      <c r="E30" s="57"/>
      <c r="F30" s="57"/>
      <c r="G30" s="57"/>
      <c r="H30" s="57"/>
      <c r="I30" s="57"/>
      <c r="J30" s="53"/>
    </row>
    <row r="31" spans="1:10" s="123" customFormat="1" ht="21.95" customHeight="1" x14ac:dyDescent="0.25">
      <c r="A31" s="119"/>
      <c r="B31" s="61" t="s">
        <v>59</v>
      </c>
      <c r="C31" s="60">
        <v>10</v>
      </c>
      <c r="D31" s="56" t="s">
        <v>69</v>
      </c>
      <c r="E31" s="57"/>
      <c r="F31" s="57"/>
      <c r="G31" s="57"/>
      <c r="H31" s="57"/>
      <c r="I31" s="57"/>
      <c r="J31" s="53"/>
    </row>
    <row r="32" spans="1:10" s="123" customFormat="1" ht="21.95" customHeight="1" x14ac:dyDescent="0.25">
      <c r="A32" s="119"/>
      <c r="B32" s="61" t="s">
        <v>60</v>
      </c>
      <c r="C32" s="60">
        <v>40</v>
      </c>
      <c r="D32" s="56" t="s">
        <v>69</v>
      </c>
      <c r="E32" s="57"/>
      <c r="F32" s="57"/>
      <c r="G32" s="57"/>
      <c r="H32" s="57"/>
      <c r="I32" s="57"/>
      <c r="J32" s="53"/>
    </row>
    <row r="33" spans="1:10" s="123" customFormat="1" ht="21.95" customHeight="1" x14ac:dyDescent="0.25">
      <c r="A33" s="119"/>
      <c r="B33" s="61" t="s">
        <v>61</v>
      </c>
      <c r="C33" s="60">
        <v>50</v>
      </c>
      <c r="D33" s="56" t="s">
        <v>69</v>
      </c>
      <c r="E33" s="57"/>
      <c r="F33" s="57"/>
      <c r="G33" s="57"/>
      <c r="H33" s="57"/>
      <c r="I33" s="57"/>
      <c r="J33" s="53"/>
    </row>
    <row r="34" spans="1:10" s="123" customFormat="1" ht="21.95" customHeight="1" x14ac:dyDescent="0.25">
      <c r="A34" s="119"/>
      <c r="B34" s="61" t="s">
        <v>64</v>
      </c>
      <c r="C34" s="60">
        <f>1150+100</f>
        <v>1250</v>
      </c>
      <c r="D34" s="56" t="s">
        <v>69</v>
      </c>
      <c r="E34" s="57"/>
      <c r="F34" s="57"/>
      <c r="G34" s="57"/>
      <c r="H34" s="57"/>
      <c r="I34" s="57"/>
      <c r="J34" s="53"/>
    </row>
    <row r="35" spans="1:10" s="123" customFormat="1" ht="21.95" customHeight="1" x14ac:dyDescent="0.25">
      <c r="A35" s="119"/>
      <c r="B35" s="61" t="s">
        <v>65</v>
      </c>
      <c r="C35" s="60">
        <f>700+800</f>
        <v>1500</v>
      </c>
      <c r="D35" s="56" t="s">
        <v>69</v>
      </c>
      <c r="E35" s="57"/>
      <c r="F35" s="57"/>
      <c r="G35" s="57"/>
      <c r="H35" s="57"/>
      <c r="I35" s="57"/>
      <c r="J35" s="53"/>
    </row>
    <row r="36" spans="1:10" s="123" customFormat="1" ht="21.95" customHeight="1" x14ac:dyDescent="0.25">
      <c r="A36" s="119"/>
      <c r="B36" s="61" t="s">
        <v>66</v>
      </c>
      <c r="C36" s="60">
        <f>850+100</f>
        <v>950</v>
      </c>
      <c r="D36" s="56" t="s">
        <v>69</v>
      </c>
      <c r="E36" s="57"/>
      <c r="F36" s="57"/>
      <c r="G36" s="57"/>
      <c r="H36" s="57"/>
      <c r="I36" s="57"/>
      <c r="J36" s="53"/>
    </row>
    <row r="37" spans="1:10" ht="21.95" customHeight="1" x14ac:dyDescent="0.25">
      <c r="A37" s="51"/>
      <c r="B37" s="61" t="s">
        <v>134</v>
      </c>
      <c r="C37" s="60">
        <v>1</v>
      </c>
      <c r="D37" s="56" t="s">
        <v>58</v>
      </c>
      <c r="E37" s="57"/>
      <c r="F37" s="57"/>
      <c r="G37" s="57"/>
      <c r="H37" s="57"/>
      <c r="I37" s="57"/>
      <c r="J37" s="88">
        <v>0.25</v>
      </c>
    </row>
    <row r="38" spans="1:10" ht="21.95" customHeight="1" x14ac:dyDescent="0.25">
      <c r="A38" s="51"/>
      <c r="B38" s="61" t="s">
        <v>67</v>
      </c>
      <c r="C38" s="60">
        <v>30</v>
      </c>
      <c r="D38" s="56" t="s">
        <v>58</v>
      </c>
      <c r="E38" s="57"/>
      <c r="F38" s="57"/>
      <c r="G38" s="57"/>
      <c r="H38" s="57"/>
      <c r="I38" s="57"/>
      <c r="J38" s="53"/>
    </row>
    <row r="39" spans="1:10" ht="21.95" customHeight="1" x14ac:dyDescent="0.25">
      <c r="A39" s="51"/>
      <c r="B39" s="61" t="s">
        <v>189</v>
      </c>
      <c r="C39" s="60">
        <v>37</v>
      </c>
      <c r="D39" s="56" t="s">
        <v>58</v>
      </c>
      <c r="E39" s="57"/>
      <c r="F39" s="57"/>
      <c r="G39" s="57"/>
      <c r="H39" s="57"/>
      <c r="I39" s="57"/>
      <c r="J39" s="53"/>
    </row>
    <row r="40" spans="1:10" ht="21.95" customHeight="1" x14ac:dyDescent="0.25">
      <c r="A40" s="51"/>
      <c r="B40" s="61" t="s">
        <v>188</v>
      </c>
      <c r="C40" s="60">
        <v>1</v>
      </c>
      <c r="D40" s="56" t="s">
        <v>58</v>
      </c>
      <c r="E40" s="57"/>
      <c r="F40" s="57"/>
      <c r="G40" s="57"/>
      <c r="H40" s="57"/>
      <c r="I40" s="57"/>
      <c r="J40" s="53"/>
    </row>
    <row r="41" spans="1:10" ht="21.95" customHeight="1" x14ac:dyDescent="0.25">
      <c r="A41" s="51"/>
      <c r="B41" s="61" t="s">
        <v>190</v>
      </c>
      <c r="C41" s="60">
        <v>18</v>
      </c>
      <c r="D41" s="56" t="s">
        <v>58</v>
      </c>
      <c r="E41" s="57"/>
      <c r="F41" s="57"/>
      <c r="G41" s="57"/>
      <c r="H41" s="57"/>
      <c r="I41" s="57"/>
      <c r="J41" s="87"/>
    </row>
    <row r="42" spans="1:10" ht="21.95" customHeight="1" x14ac:dyDescent="0.25">
      <c r="A42" s="51"/>
      <c r="B42" s="61" t="s">
        <v>191</v>
      </c>
      <c r="C42" s="60">
        <v>8</v>
      </c>
      <c r="D42" s="56" t="s">
        <v>58</v>
      </c>
      <c r="E42" s="57"/>
      <c r="F42" s="57"/>
      <c r="G42" s="57"/>
      <c r="H42" s="57"/>
      <c r="I42" s="57"/>
      <c r="J42" s="87"/>
    </row>
    <row r="43" spans="1:10" ht="21.95" customHeight="1" x14ac:dyDescent="0.25">
      <c r="A43" s="51"/>
      <c r="B43" s="61" t="s">
        <v>76</v>
      </c>
      <c r="C43" s="60">
        <v>18</v>
      </c>
      <c r="D43" s="56" t="s">
        <v>58</v>
      </c>
      <c r="E43" s="57"/>
      <c r="F43" s="57"/>
      <c r="G43" s="57"/>
      <c r="H43" s="57"/>
      <c r="I43" s="57"/>
      <c r="J43" s="87" t="s">
        <v>187</v>
      </c>
    </row>
    <row r="44" spans="1:10" ht="21.95" customHeight="1" x14ac:dyDescent="0.25">
      <c r="A44" s="51"/>
      <c r="B44" s="61" t="s">
        <v>186</v>
      </c>
      <c r="C44" s="60">
        <v>2</v>
      </c>
      <c r="D44" s="56" t="s">
        <v>58</v>
      </c>
      <c r="E44" s="57"/>
      <c r="F44" s="57"/>
      <c r="G44" s="57"/>
      <c r="H44" s="57"/>
      <c r="I44" s="57"/>
      <c r="J44" s="87" t="s">
        <v>187</v>
      </c>
    </row>
    <row r="45" spans="1:10" ht="21.95" customHeight="1" x14ac:dyDescent="0.25">
      <c r="A45" s="51"/>
      <c r="B45" s="61" t="s">
        <v>79</v>
      </c>
      <c r="C45" s="60">
        <v>1</v>
      </c>
      <c r="D45" s="56" t="s">
        <v>58</v>
      </c>
      <c r="E45" s="57"/>
      <c r="F45" s="57"/>
      <c r="G45" s="57"/>
      <c r="H45" s="57"/>
      <c r="I45" s="57"/>
      <c r="J45" s="87" t="s">
        <v>80</v>
      </c>
    </row>
    <row r="46" spans="1:10" s="123" customFormat="1" ht="21.95" customHeight="1" x14ac:dyDescent="0.25">
      <c r="A46" s="119"/>
      <c r="B46" s="124" t="s">
        <v>68</v>
      </c>
      <c r="C46" s="125">
        <v>600</v>
      </c>
      <c r="D46" s="120" t="s">
        <v>69</v>
      </c>
      <c r="E46" s="121"/>
      <c r="F46" s="121"/>
      <c r="G46" s="121"/>
      <c r="H46" s="121"/>
      <c r="I46" s="121"/>
      <c r="J46" s="126"/>
    </row>
    <row r="47" spans="1:10" ht="21.95" customHeight="1" x14ac:dyDescent="0.25">
      <c r="A47" s="51"/>
      <c r="B47" s="54" t="s">
        <v>70</v>
      </c>
      <c r="C47" s="55">
        <v>8</v>
      </c>
      <c r="D47" s="56" t="s">
        <v>58</v>
      </c>
      <c r="E47" s="57"/>
      <c r="F47" s="57"/>
      <c r="G47" s="57"/>
      <c r="H47" s="57"/>
      <c r="I47" s="57"/>
      <c r="J47" s="53"/>
    </row>
    <row r="48" spans="1:10" ht="21.95" customHeight="1" x14ac:dyDescent="0.25">
      <c r="A48" s="51"/>
      <c r="B48" s="54"/>
      <c r="C48" s="55"/>
      <c r="D48" s="56"/>
      <c r="E48" s="57"/>
      <c r="F48" s="57"/>
      <c r="G48" s="57"/>
      <c r="H48" s="57"/>
      <c r="I48" s="57"/>
      <c r="J48" s="53"/>
    </row>
    <row r="49" spans="1:10" ht="21.95" customHeight="1" x14ac:dyDescent="0.25">
      <c r="A49" s="51"/>
      <c r="B49" s="54" t="s">
        <v>71</v>
      </c>
      <c r="C49" s="55">
        <v>150</v>
      </c>
      <c r="D49" s="56" t="s">
        <v>69</v>
      </c>
      <c r="E49" s="57"/>
      <c r="F49" s="57"/>
      <c r="G49" s="57"/>
      <c r="H49" s="57"/>
      <c r="I49" s="57"/>
      <c r="J49" s="53"/>
    </row>
    <row r="50" spans="1:10" ht="21.95" customHeight="1" x14ac:dyDescent="0.25">
      <c r="A50" s="51"/>
      <c r="B50" s="54" t="s">
        <v>72</v>
      </c>
      <c r="C50" s="55">
        <v>6</v>
      </c>
      <c r="D50" s="56" t="s">
        <v>58</v>
      </c>
      <c r="E50" s="57"/>
      <c r="F50" s="57"/>
      <c r="G50" s="57"/>
      <c r="H50" s="57"/>
      <c r="I50" s="57"/>
      <c r="J50" s="53"/>
    </row>
    <row r="51" spans="1:10" ht="21.95" customHeight="1" x14ac:dyDescent="0.25">
      <c r="A51" s="51"/>
      <c r="B51" s="61" t="s">
        <v>54</v>
      </c>
      <c r="C51" s="60">
        <v>260</v>
      </c>
      <c r="D51" s="56" t="s">
        <v>42</v>
      </c>
      <c r="E51" s="57"/>
      <c r="F51" s="57"/>
      <c r="G51" s="57"/>
      <c r="H51" s="57"/>
      <c r="I51" s="57"/>
      <c r="J51" s="53"/>
    </row>
    <row r="52" spans="1:10" ht="21.95" customHeight="1" x14ac:dyDescent="0.25">
      <c r="A52" s="51"/>
      <c r="B52" s="61" t="s">
        <v>55</v>
      </c>
      <c r="C52" s="60">
        <v>140</v>
      </c>
      <c r="D52" s="56" t="s">
        <v>42</v>
      </c>
      <c r="E52" s="57"/>
      <c r="F52" s="57"/>
      <c r="G52" s="57"/>
      <c r="H52" s="57"/>
      <c r="I52" s="57"/>
      <c r="J52" s="53"/>
    </row>
    <row r="53" spans="1:10" ht="21.95" customHeight="1" x14ac:dyDescent="0.25">
      <c r="A53" s="51"/>
      <c r="B53" s="61" t="s">
        <v>135</v>
      </c>
      <c r="C53" s="60">
        <v>140</v>
      </c>
      <c r="D53" s="56" t="s">
        <v>42</v>
      </c>
      <c r="E53" s="57"/>
      <c r="F53" s="57"/>
      <c r="G53" s="57"/>
      <c r="H53" s="57"/>
      <c r="I53" s="57"/>
      <c r="J53" s="53"/>
    </row>
    <row r="54" spans="1:10" ht="21.95" customHeight="1" x14ac:dyDescent="0.25">
      <c r="A54" s="51"/>
      <c r="B54" s="61" t="s">
        <v>57</v>
      </c>
      <c r="C54" s="60">
        <v>1</v>
      </c>
      <c r="D54" s="56" t="s">
        <v>58</v>
      </c>
      <c r="E54" s="57"/>
      <c r="F54" s="57"/>
      <c r="G54" s="57"/>
      <c r="H54" s="57"/>
      <c r="I54" s="57"/>
      <c r="J54" s="87" t="s">
        <v>136</v>
      </c>
    </row>
    <row r="55" spans="1:10" s="107" customFormat="1" ht="21.95" customHeight="1" x14ac:dyDescent="0.3">
      <c r="A55" s="102"/>
      <c r="B55" s="103" t="s">
        <v>208</v>
      </c>
      <c r="C55" s="104">
        <v>1</v>
      </c>
      <c r="D55" s="105" t="s">
        <v>58</v>
      </c>
      <c r="E55" s="106"/>
      <c r="F55" s="106"/>
      <c r="G55" s="106"/>
      <c r="H55" s="106"/>
      <c r="I55" s="106"/>
      <c r="J55" s="87" t="s">
        <v>137</v>
      </c>
    </row>
    <row r="56" spans="1:10" s="107" customFormat="1" ht="21.95" customHeight="1" x14ac:dyDescent="0.3">
      <c r="A56" s="102"/>
      <c r="B56" s="103" t="s">
        <v>209</v>
      </c>
      <c r="C56" s="104"/>
      <c r="D56" s="105"/>
      <c r="E56" s="106"/>
      <c r="F56" s="106"/>
      <c r="G56" s="106"/>
      <c r="H56" s="106"/>
      <c r="I56" s="106"/>
      <c r="J56" s="87"/>
    </row>
    <row r="57" spans="1:10" s="107" customFormat="1" ht="21.95" customHeight="1" x14ac:dyDescent="0.3">
      <c r="A57" s="102"/>
      <c r="B57" s="103" t="s">
        <v>208</v>
      </c>
      <c r="C57" s="104">
        <v>1</v>
      </c>
      <c r="D57" s="105" t="s">
        <v>58</v>
      </c>
      <c r="E57" s="106"/>
      <c r="F57" s="106"/>
      <c r="G57" s="106"/>
      <c r="H57" s="106"/>
      <c r="I57" s="106"/>
      <c r="J57" s="87" t="s">
        <v>138</v>
      </c>
    </row>
    <row r="58" spans="1:10" s="107" customFormat="1" ht="21.95" customHeight="1" x14ac:dyDescent="0.3">
      <c r="A58" s="102"/>
      <c r="B58" s="103" t="s">
        <v>209</v>
      </c>
      <c r="C58" s="104"/>
      <c r="D58" s="105"/>
      <c r="E58" s="106"/>
      <c r="F58" s="106"/>
      <c r="G58" s="106"/>
      <c r="H58" s="106"/>
      <c r="I58" s="106"/>
      <c r="J58" s="87"/>
    </row>
    <row r="59" spans="1:10" ht="21.95" customHeight="1" x14ac:dyDescent="0.25">
      <c r="A59" s="51"/>
      <c r="B59" s="61" t="s">
        <v>78</v>
      </c>
      <c r="C59" s="60">
        <v>4</v>
      </c>
      <c r="D59" s="56" t="s">
        <v>58</v>
      </c>
      <c r="E59" s="57"/>
      <c r="F59" s="57"/>
      <c r="G59" s="57"/>
      <c r="H59" s="57"/>
      <c r="I59" s="57"/>
      <c r="J59" s="87" t="s">
        <v>139</v>
      </c>
    </row>
    <row r="60" spans="1:10" ht="21.95" customHeight="1" x14ac:dyDescent="0.25">
      <c r="A60" s="51"/>
      <c r="B60" s="61" t="s">
        <v>140</v>
      </c>
      <c r="C60" s="60">
        <v>1</v>
      </c>
      <c r="D60" s="56" t="s">
        <v>58</v>
      </c>
      <c r="E60" s="57"/>
      <c r="F60" s="57"/>
      <c r="G60" s="57"/>
      <c r="H60" s="57"/>
      <c r="I60" s="57"/>
      <c r="J60" s="87" t="s">
        <v>141</v>
      </c>
    </row>
    <row r="61" spans="1:10" ht="21.95" customHeight="1" x14ac:dyDescent="0.25">
      <c r="A61" s="51"/>
      <c r="B61" s="61" t="s">
        <v>142</v>
      </c>
      <c r="C61" s="60">
        <v>1</v>
      </c>
      <c r="D61" s="56" t="s">
        <v>58</v>
      </c>
      <c r="E61" s="57"/>
      <c r="F61" s="57"/>
      <c r="G61" s="57"/>
      <c r="H61" s="57"/>
      <c r="I61" s="57"/>
      <c r="J61" s="87" t="s">
        <v>143</v>
      </c>
    </row>
    <row r="62" spans="1:10" ht="21.95" customHeight="1" x14ac:dyDescent="0.25">
      <c r="A62" s="51"/>
      <c r="B62" s="61" t="s">
        <v>56</v>
      </c>
      <c r="C62" s="60">
        <v>19</v>
      </c>
      <c r="D62" s="56" t="s">
        <v>42</v>
      </c>
      <c r="E62" s="57"/>
      <c r="F62" s="57"/>
      <c r="G62" s="57"/>
      <c r="H62" s="57"/>
      <c r="I62" s="57"/>
      <c r="J62" s="87"/>
    </row>
    <row r="63" spans="1:10" ht="21.95" customHeight="1" x14ac:dyDescent="0.25">
      <c r="A63" s="51"/>
      <c r="B63" s="61" t="s">
        <v>81</v>
      </c>
      <c r="C63" s="60">
        <v>1</v>
      </c>
      <c r="D63" s="56" t="s">
        <v>58</v>
      </c>
      <c r="E63" s="57"/>
      <c r="F63" s="57"/>
      <c r="G63" s="57"/>
      <c r="H63" s="57"/>
      <c r="I63" s="57"/>
      <c r="J63" s="53" t="s">
        <v>80</v>
      </c>
    </row>
    <row r="64" spans="1:10" ht="21.95" customHeight="1" x14ac:dyDescent="0.25">
      <c r="A64" s="51"/>
      <c r="B64" s="61" t="s">
        <v>82</v>
      </c>
      <c r="C64" s="60">
        <v>1</v>
      </c>
      <c r="D64" s="56" t="s">
        <v>58</v>
      </c>
      <c r="E64" s="57"/>
      <c r="F64" s="57"/>
      <c r="G64" s="57"/>
      <c r="H64" s="57"/>
      <c r="I64" s="57"/>
      <c r="J64" s="53" t="s">
        <v>80</v>
      </c>
    </row>
    <row r="65" spans="1:10" ht="21.95" customHeight="1" x14ac:dyDescent="0.25">
      <c r="A65" s="51"/>
      <c r="B65" s="61" t="s">
        <v>144</v>
      </c>
      <c r="C65" s="60">
        <v>32</v>
      </c>
      <c r="D65" s="56" t="s">
        <v>42</v>
      </c>
      <c r="E65" s="57"/>
      <c r="F65" s="57"/>
      <c r="G65" s="57"/>
      <c r="H65" s="57"/>
      <c r="I65" s="57"/>
      <c r="J65" s="53"/>
    </row>
    <row r="66" spans="1:10" ht="21.95" customHeight="1" x14ac:dyDescent="0.25">
      <c r="A66" s="51"/>
      <c r="B66" s="61" t="s">
        <v>83</v>
      </c>
      <c r="C66" s="60">
        <v>1</v>
      </c>
      <c r="D66" s="56" t="s">
        <v>58</v>
      </c>
      <c r="E66" s="57"/>
      <c r="F66" s="57"/>
      <c r="G66" s="57"/>
      <c r="H66" s="57"/>
      <c r="I66" s="57"/>
      <c r="J66" s="53" t="s">
        <v>80</v>
      </c>
    </row>
    <row r="67" spans="1:10" ht="21.95" customHeight="1" x14ac:dyDescent="0.25">
      <c r="A67" s="51"/>
      <c r="B67" s="61" t="s">
        <v>109</v>
      </c>
      <c r="C67" s="55">
        <v>1</v>
      </c>
      <c r="D67" s="56" t="s">
        <v>58</v>
      </c>
      <c r="E67" s="57"/>
      <c r="F67" s="57"/>
      <c r="G67" s="57"/>
      <c r="H67" s="57"/>
      <c r="I67" s="57"/>
      <c r="J67" s="53"/>
    </row>
    <row r="68" spans="1:10" ht="21.95" customHeight="1" x14ac:dyDescent="0.25">
      <c r="A68" s="51"/>
      <c r="B68" s="61" t="s">
        <v>84</v>
      </c>
      <c r="C68" s="60">
        <v>1</v>
      </c>
      <c r="D68" s="56" t="s">
        <v>58</v>
      </c>
      <c r="E68" s="57"/>
      <c r="F68" s="57"/>
      <c r="G68" s="57"/>
      <c r="H68" s="57"/>
      <c r="I68" s="57"/>
      <c r="J68" s="53"/>
    </row>
    <row r="69" spans="1:10" ht="21.95" customHeight="1" x14ac:dyDescent="0.25">
      <c r="A69" s="51"/>
      <c r="B69" s="61" t="s">
        <v>85</v>
      </c>
      <c r="C69" s="60">
        <v>1</v>
      </c>
      <c r="D69" s="56" t="s">
        <v>58</v>
      </c>
      <c r="E69" s="57"/>
      <c r="F69" s="57"/>
      <c r="G69" s="57"/>
      <c r="H69" s="57"/>
      <c r="I69" s="57"/>
      <c r="J69" s="53"/>
    </row>
    <row r="70" spans="1:10" ht="21.95" customHeight="1" x14ac:dyDescent="0.25">
      <c r="A70" s="51"/>
      <c r="B70" s="61" t="s">
        <v>86</v>
      </c>
      <c r="C70" s="60">
        <v>1</v>
      </c>
      <c r="D70" s="62" t="s">
        <v>58</v>
      </c>
      <c r="E70" s="57"/>
      <c r="F70" s="63"/>
      <c r="G70" s="57"/>
      <c r="H70" s="64"/>
      <c r="I70" s="57"/>
      <c r="J70" s="53"/>
    </row>
    <row r="71" spans="1:10" ht="21.95" customHeight="1" x14ac:dyDescent="0.25">
      <c r="A71" s="51"/>
      <c r="B71" s="65" t="s">
        <v>87</v>
      </c>
      <c r="C71" s="60">
        <v>1</v>
      </c>
      <c r="D71" s="66" t="s">
        <v>58</v>
      </c>
      <c r="E71" s="57"/>
      <c r="F71" s="67"/>
      <c r="G71" s="57"/>
      <c r="H71" s="67"/>
      <c r="I71" s="57"/>
      <c r="J71" s="53"/>
    </row>
    <row r="72" spans="1:10" ht="21.95" customHeight="1" x14ac:dyDescent="0.25">
      <c r="A72" s="51"/>
      <c r="B72" s="65" t="s">
        <v>88</v>
      </c>
      <c r="C72" s="60">
        <v>1</v>
      </c>
      <c r="D72" s="66" t="s">
        <v>58</v>
      </c>
      <c r="E72" s="57"/>
      <c r="F72" s="67"/>
      <c r="G72" s="57"/>
      <c r="H72" s="67"/>
      <c r="I72" s="57"/>
      <c r="J72" s="53"/>
    </row>
    <row r="73" spans="1:10" ht="21.95" customHeight="1" x14ac:dyDescent="0.25">
      <c r="A73" s="51"/>
      <c r="B73" s="68" t="s">
        <v>149</v>
      </c>
      <c r="C73" s="55">
        <v>20</v>
      </c>
      <c r="D73" s="66" t="s">
        <v>69</v>
      </c>
      <c r="E73" s="57"/>
      <c r="F73" s="67"/>
      <c r="G73" s="57"/>
      <c r="H73" s="67"/>
      <c r="I73" s="57"/>
      <c r="J73" s="53"/>
    </row>
    <row r="74" spans="1:10" ht="21.95" customHeight="1" x14ac:dyDescent="0.25">
      <c r="A74" s="51"/>
      <c r="B74" s="54" t="s">
        <v>150</v>
      </c>
      <c r="C74" s="55">
        <v>105</v>
      </c>
      <c r="D74" s="56" t="s">
        <v>69</v>
      </c>
      <c r="E74" s="57"/>
      <c r="F74" s="57"/>
      <c r="G74" s="57"/>
      <c r="H74" s="57"/>
      <c r="I74" s="57"/>
      <c r="J74" s="53"/>
    </row>
    <row r="75" spans="1:10" ht="21.95" customHeight="1" x14ac:dyDescent="0.25">
      <c r="A75" s="51"/>
      <c r="B75" s="54" t="s">
        <v>151</v>
      </c>
      <c r="C75" s="55">
        <v>95</v>
      </c>
      <c r="D75" s="56" t="s">
        <v>69</v>
      </c>
      <c r="E75" s="57"/>
      <c r="F75" s="57"/>
      <c r="G75" s="57"/>
      <c r="H75" s="57"/>
      <c r="I75" s="57"/>
      <c r="J75" s="53"/>
    </row>
    <row r="76" spans="1:10" ht="21.75" customHeight="1" x14ac:dyDescent="0.25">
      <c r="A76" s="51"/>
      <c r="B76" s="54" t="s">
        <v>152</v>
      </c>
      <c r="C76" s="55">
        <v>20</v>
      </c>
      <c r="D76" s="56" t="s">
        <v>69</v>
      </c>
      <c r="E76" s="57"/>
      <c r="F76" s="57"/>
      <c r="G76" s="57"/>
      <c r="H76" s="57"/>
      <c r="I76" s="57"/>
      <c r="J76" s="53"/>
    </row>
    <row r="77" spans="1:10" ht="21.95" customHeight="1" x14ac:dyDescent="0.25">
      <c r="A77" s="51"/>
      <c r="B77" s="54" t="s">
        <v>153</v>
      </c>
      <c r="C77" s="55">
        <v>105</v>
      </c>
      <c r="D77" s="56" t="s">
        <v>69</v>
      </c>
      <c r="E77" s="57"/>
      <c r="F77" s="57"/>
      <c r="G77" s="57"/>
      <c r="H77" s="57"/>
      <c r="I77" s="57"/>
      <c r="J77" s="53"/>
    </row>
    <row r="78" spans="1:10" ht="21.95" customHeight="1" x14ac:dyDescent="0.25">
      <c r="A78" s="51"/>
      <c r="B78" s="54" t="s">
        <v>232</v>
      </c>
      <c r="C78" s="55">
        <v>95</v>
      </c>
      <c r="D78" s="56" t="s">
        <v>69</v>
      </c>
      <c r="E78" s="57"/>
      <c r="F78" s="57"/>
      <c r="G78" s="57"/>
      <c r="H78" s="57"/>
      <c r="I78" s="57"/>
      <c r="J78" s="53"/>
    </row>
    <row r="79" spans="1:10" ht="21.95" customHeight="1" x14ac:dyDescent="0.25">
      <c r="A79" s="51"/>
      <c r="B79" s="54" t="s">
        <v>154</v>
      </c>
      <c r="C79" s="55">
        <v>150</v>
      </c>
      <c r="D79" s="56" t="s">
        <v>69</v>
      </c>
      <c r="E79" s="57"/>
      <c r="F79" s="57"/>
      <c r="G79" s="57"/>
      <c r="H79" s="57"/>
      <c r="I79" s="57"/>
      <c r="J79" s="53"/>
    </row>
    <row r="80" spans="1:10" ht="21.95" customHeight="1" x14ac:dyDescent="0.25">
      <c r="A80" s="51"/>
      <c r="B80" s="54" t="s">
        <v>155</v>
      </c>
      <c r="C80" s="55">
        <v>800</v>
      </c>
      <c r="D80" s="56" t="s">
        <v>69</v>
      </c>
      <c r="E80" s="57"/>
      <c r="F80" s="57"/>
      <c r="G80" s="57"/>
      <c r="H80" s="57"/>
      <c r="I80" s="57"/>
      <c r="J80" s="53"/>
    </row>
    <row r="81" spans="1:12" ht="21.95" customHeight="1" x14ac:dyDescent="0.25">
      <c r="A81" s="51"/>
      <c r="B81" s="54" t="s">
        <v>156</v>
      </c>
      <c r="C81" s="55">
        <v>100</v>
      </c>
      <c r="D81" s="56" t="s">
        <v>69</v>
      </c>
      <c r="E81" s="57"/>
      <c r="F81" s="57"/>
      <c r="G81" s="57"/>
      <c r="H81" s="57"/>
      <c r="I81" s="57"/>
      <c r="J81" s="53"/>
    </row>
    <row r="82" spans="1:12" s="123" customFormat="1" ht="21.95" customHeight="1" x14ac:dyDescent="0.25">
      <c r="A82" s="119"/>
      <c r="B82" s="54" t="s">
        <v>89</v>
      </c>
      <c r="C82" s="55">
        <v>60</v>
      </c>
      <c r="D82" s="56" t="s">
        <v>69</v>
      </c>
      <c r="E82" s="57"/>
      <c r="F82" s="57"/>
      <c r="G82" s="57"/>
      <c r="H82" s="57"/>
      <c r="I82" s="57"/>
      <c r="J82" s="135"/>
    </row>
    <row r="83" spans="1:12" ht="21.95" customHeight="1" x14ac:dyDescent="0.25">
      <c r="A83" s="51"/>
      <c r="B83" s="54" t="s">
        <v>90</v>
      </c>
      <c r="C83" s="55">
        <v>16</v>
      </c>
      <c r="D83" s="56" t="s">
        <v>58</v>
      </c>
      <c r="E83" s="57"/>
      <c r="F83" s="57"/>
      <c r="G83" s="57"/>
      <c r="H83" s="57"/>
      <c r="I83" s="57"/>
      <c r="J83" s="53"/>
      <c r="L83" s="127"/>
    </row>
    <row r="84" spans="1:12" ht="21.95" customHeight="1" x14ac:dyDescent="0.25">
      <c r="A84" s="51"/>
      <c r="B84" s="54" t="s">
        <v>91</v>
      </c>
      <c r="C84" s="55">
        <v>2</v>
      </c>
      <c r="D84" s="56" t="s">
        <v>58</v>
      </c>
      <c r="E84" s="57"/>
      <c r="F84" s="57"/>
      <c r="G84" s="57"/>
      <c r="H84" s="57"/>
      <c r="I84" s="57"/>
      <c r="J84" s="53"/>
    </row>
    <row r="85" spans="1:12" ht="21.95" customHeight="1" x14ac:dyDescent="0.25">
      <c r="A85" s="51"/>
      <c r="B85" s="54" t="s">
        <v>92</v>
      </c>
      <c r="C85" s="55">
        <v>5</v>
      </c>
      <c r="D85" s="56" t="s">
        <v>58</v>
      </c>
      <c r="E85" s="57"/>
      <c r="F85" s="57"/>
      <c r="G85" s="57"/>
      <c r="H85" s="57"/>
      <c r="I85" s="57"/>
      <c r="J85" s="53"/>
    </row>
    <row r="86" spans="1:12" ht="21.95" customHeight="1" x14ac:dyDescent="0.25">
      <c r="A86" s="51"/>
      <c r="B86" s="54" t="s">
        <v>93</v>
      </c>
      <c r="C86" s="55">
        <v>24</v>
      </c>
      <c r="D86" s="56" t="s">
        <v>69</v>
      </c>
      <c r="E86" s="57"/>
      <c r="F86" s="57"/>
      <c r="G86" s="57"/>
      <c r="H86" s="57"/>
      <c r="I86" s="57"/>
      <c r="J86" s="53"/>
    </row>
    <row r="87" spans="1:12" ht="21.95" customHeight="1" x14ac:dyDescent="0.25">
      <c r="A87" s="51"/>
      <c r="B87" s="54"/>
      <c r="C87" s="55"/>
      <c r="D87" s="56"/>
      <c r="E87" s="57"/>
      <c r="F87" s="57"/>
      <c r="G87" s="57"/>
      <c r="H87" s="57"/>
      <c r="I87" s="57"/>
      <c r="J87" s="53"/>
    </row>
    <row r="88" spans="1:12" ht="21.95" customHeight="1" x14ac:dyDescent="0.25">
      <c r="A88" s="51"/>
      <c r="B88" s="54" t="s">
        <v>94</v>
      </c>
      <c r="C88" s="55">
        <v>7</v>
      </c>
      <c r="D88" s="56" t="s">
        <v>58</v>
      </c>
      <c r="E88" s="57"/>
      <c r="F88" s="57"/>
      <c r="G88" s="57"/>
      <c r="H88" s="57"/>
      <c r="I88" s="57"/>
      <c r="J88" s="53"/>
    </row>
    <row r="89" spans="1:12" ht="21.95" customHeight="1" x14ac:dyDescent="0.25">
      <c r="A89" s="51"/>
      <c r="B89" s="54" t="s">
        <v>95</v>
      </c>
      <c r="C89" s="55">
        <v>2</v>
      </c>
      <c r="D89" s="56" t="s">
        <v>58</v>
      </c>
      <c r="E89" s="57"/>
      <c r="F89" s="57"/>
      <c r="G89" s="57"/>
      <c r="H89" s="57"/>
      <c r="I89" s="57"/>
      <c r="J89" s="53"/>
    </row>
    <row r="90" spans="1:12" s="123" customFormat="1" ht="21.95" customHeight="1" x14ac:dyDescent="0.25">
      <c r="A90" s="119"/>
      <c r="B90" s="54" t="s">
        <v>96</v>
      </c>
      <c r="C90" s="55">
        <v>1</v>
      </c>
      <c r="D90" s="56" t="s">
        <v>58</v>
      </c>
      <c r="E90" s="57"/>
      <c r="F90" s="57"/>
      <c r="G90" s="57"/>
      <c r="H90" s="57"/>
      <c r="I90" s="57"/>
      <c r="J90" s="53"/>
      <c r="K90" s="128"/>
    </row>
    <row r="91" spans="1:12" ht="21.95" customHeight="1" x14ac:dyDescent="0.25">
      <c r="A91" s="51"/>
      <c r="B91" s="54" t="s">
        <v>97</v>
      </c>
      <c r="C91" s="55">
        <v>1</v>
      </c>
      <c r="D91" s="56" t="s">
        <v>98</v>
      </c>
      <c r="E91" s="57"/>
      <c r="F91" s="57"/>
      <c r="G91" s="57"/>
      <c r="H91" s="57"/>
      <c r="I91" s="89"/>
      <c r="J91" s="88">
        <v>0.1</v>
      </c>
    </row>
    <row r="92" spans="1:12" ht="21.95" customHeight="1" x14ac:dyDescent="0.25">
      <c r="A92" s="51"/>
      <c r="B92" s="96" t="s">
        <v>197</v>
      </c>
      <c r="C92" s="55"/>
      <c r="D92" s="56"/>
      <c r="E92" s="57"/>
      <c r="F92" s="57"/>
      <c r="G92" s="57"/>
      <c r="H92" s="57"/>
      <c r="I92" s="91">
        <f>SUM(I10:I91)</f>
        <v>0</v>
      </c>
      <c r="J92" s="53"/>
      <c r="K92" s="127"/>
    </row>
    <row r="93" spans="1:12" ht="21.95" customHeight="1" x14ac:dyDescent="0.25">
      <c r="A93" s="51"/>
      <c r="B93" s="96"/>
      <c r="C93" s="55"/>
      <c r="D93" s="56"/>
      <c r="E93" s="57"/>
      <c r="F93" s="57"/>
      <c r="G93" s="57"/>
      <c r="H93" s="57"/>
      <c r="I93" s="147"/>
      <c r="J93" s="53"/>
      <c r="K93" s="127"/>
    </row>
    <row r="94" spans="1:12" ht="21.95" customHeight="1" x14ac:dyDescent="0.25">
      <c r="A94" s="51"/>
      <c r="B94" s="110" t="s">
        <v>233</v>
      </c>
      <c r="C94" s="55"/>
      <c r="D94" s="56"/>
      <c r="E94" s="57"/>
      <c r="F94" s="57"/>
      <c r="G94" s="57"/>
      <c r="H94" s="57"/>
      <c r="I94" s="70"/>
      <c r="J94" s="53"/>
    </row>
    <row r="95" spans="1:12" ht="21.95" customHeight="1" x14ac:dyDescent="0.25">
      <c r="A95" s="58">
        <v>3</v>
      </c>
      <c r="B95" s="59" t="s">
        <v>194</v>
      </c>
      <c r="C95" s="60"/>
      <c r="D95" s="56"/>
      <c r="E95" s="57"/>
      <c r="F95" s="57"/>
      <c r="G95" s="57"/>
      <c r="H95" s="57"/>
      <c r="I95" s="57"/>
      <c r="J95" s="53"/>
    </row>
    <row r="96" spans="1:12" ht="21.95" customHeight="1" x14ac:dyDescent="0.25">
      <c r="A96" s="53">
        <v>3.1</v>
      </c>
      <c r="B96" s="71" t="s">
        <v>183</v>
      </c>
      <c r="C96" s="60"/>
      <c r="D96" s="56"/>
      <c r="E96" s="57"/>
      <c r="F96" s="57"/>
      <c r="G96" s="57"/>
      <c r="H96" s="57"/>
      <c r="I96" s="57"/>
      <c r="J96" s="53"/>
    </row>
    <row r="97" spans="1:10" ht="21.95" customHeight="1" x14ac:dyDescent="0.25">
      <c r="A97" s="51"/>
      <c r="B97" s="61" t="s">
        <v>157</v>
      </c>
      <c r="C97" s="55">
        <v>10</v>
      </c>
      <c r="D97" s="56" t="s">
        <v>58</v>
      </c>
      <c r="E97" s="57"/>
      <c r="F97" s="57"/>
      <c r="G97" s="57"/>
      <c r="H97" s="57"/>
      <c r="I97" s="57"/>
      <c r="J97" s="53"/>
    </row>
    <row r="98" spans="1:10" s="117" customFormat="1" ht="21.95" customHeight="1" x14ac:dyDescent="0.25">
      <c r="A98" s="111"/>
      <c r="B98" s="112" t="s">
        <v>215</v>
      </c>
      <c r="C98" s="113">
        <v>1</v>
      </c>
      <c r="D98" s="114" t="s">
        <v>58</v>
      </c>
      <c r="E98" s="115"/>
      <c r="F98" s="115"/>
      <c r="G98" s="115"/>
      <c r="H98" s="115"/>
      <c r="I98" s="115"/>
      <c r="J98" s="116"/>
    </row>
    <row r="99" spans="1:10" s="117" customFormat="1" ht="21.95" customHeight="1" x14ac:dyDescent="0.25">
      <c r="A99" s="111"/>
      <c r="B99" s="112" t="s">
        <v>220</v>
      </c>
      <c r="C99" s="113">
        <v>1</v>
      </c>
      <c r="D99" s="114" t="s">
        <v>58</v>
      </c>
      <c r="E99" s="115"/>
      <c r="F99" s="115"/>
      <c r="G99" s="115"/>
      <c r="H99" s="115"/>
      <c r="I99" s="115"/>
      <c r="J99" s="116"/>
    </row>
    <row r="100" spans="1:10" s="117" customFormat="1" ht="21.95" customHeight="1" x14ac:dyDescent="0.25">
      <c r="A100" s="111"/>
      <c r="B100" s="112" t="s">
        <v>225</v>
      </c>
      <c r="C100" s="113">
        <v>1</v>
      </c>
      <c r="D100" s="114" t="s">
        <v>58</v>
      </c>
      <c r="E100" s="115"/>
      <c r="F100" s="115"/>
      <c r="G100" s="115"/>
      <c r="H100" s="115"/>
      <c r="I100" s="115"/>
      <c r="J100" s="116"/>
    </row>
    <row r="101" spans="1:10" s="117" customFormat="1" ht="21.95" customHeight="1" x14ac:dyDescent="0.25">
      <c r="A101" s="111"/>
      <c r="B101" s="112" t="s">
        <v>224</v>
      </c>
      <c r="C101" s="113">
        <v>1</v>
      </c>
      <c r="D101" s="114" t="s">
        <v>58</v>
      </c>
      <c r="E101" s="115"/>
      <c r="F101" s="115"/>
      <c r="G101" s="115"/>
      <c r="H101" s="115"/>
      <c r="I101" s="115"/>
      <c r="J101" s="116"/>
    </row>
    <row r="102" spans="1:10" s="117" customFormat="1" ht="21.95" customHeight="1" x14ac:dyDescent="0.25">
      <c r="A102" s="111"/>
      <c r="B102" s="112" t="s">
        <v>222</v>
      </c>
      <c r="C102" s="113">
        <v>1</v>
      </c>
      <c r="D102" s="114" t="s">
        <v>58</v>
      </c>
      <c r="E102" s="115"/>
      <c r="F102" s="115"/>
      <c r="G102" s="115"/>
      <c r="H102" s="115"/>
      <c r="I102" s="115"/>
      <c r="J102" s="116"/>
    </row>
    <row r="103" spans="1:10" s="117" customFormat="1" ht="21.95" customHeight="1" x14ac:dyDescent="0.25">
      <c r="A103" s="111"/>
      <c r="B103" s="112" t="s">
        <v>216</v>
      </c>
      <c r="C103" s="113">
        <v>1</v>
      </c>
      <c r="D103" s="114" t="s">
        <v>58</v>
      </c>
      <c r="E103" s="115"/>
      <c r="F103" s="115"/>
      <c r="G103" s="115"/>
      <c r="H103" s="115"/>
      <c r="I103" s="115"/>
      <c r="J103" s="116"/>
    </row>
    <row r="104" spans="1:10" s="117" customFormat="1" ht="21.95" customHeight="1" x14ac:dyDescent="0.25">
      <c r="A104" s="111"/>
      <c r="B104" s="112" t="s">
        <v>217</v>
      </c>
      <c r="C104" s="113">
        <v>3</v>
      </c>
      <c r="D104" s="114" t="s">
        <v>58</v>
      </c>
      <c r="E104" s="115"/>
      <c r="F104" s="115"/>
      <c r="G104" s="115"/>
      <c r="H104" s="115"/>
      <c r="I104" s="115"/>
      <c r="J104" s="116"/>
    </row>
    <row r="105" spans="1:10" s="117" customFormat="1" ht="21.95" customHeight="1" x14ac:dyDescent="0.25">
      <c r="A105" s="111"/>
      <c r="B105" s="112" t="s">
        <v>218</v>
      </c>
      <c r="C105" s="113">
        <v>2</v>
      </c>
      <c r="D105" s="114" t="s">
        <v>58</v>
      </c>
      <c r="E105" s="115"/>
      <c r="F105" s="115"/>
      <c r="G105" s="115"/>
      <c r="H105" s="115"/>
      <c r="I105" s="115"/>
      <c r="J105" s="116"/>
    </row>
    <row r="106" spans="1:10" s="117" customFormat="1" ht="21.95" customHeight="1" x14ac:dyDescent="0.25">
      <c r="A106" s="111"/>
      <c r="B106" s="112" t="s">
        <v>219</v>
      </c>
      <c r="C106" s="113">
        <v>4</v>
      </c>
      <c r="D106" s="114" t="s">
        <v>58</v>
      </c>
      <c r="E106" s="115"/>
      <c r="F106" s="115"/>
      <c r="G106" s="115"/>
      <c r="H106" s="115"/>
      <c r="I106" s="115"/>
      <c r="J106" s="116"/>
    </row>
    <row r="107" spans="1:10" s="117" customFormat="1" ht="21.95" customHeight="1" x14ac:dyDescent="0.25">
      <c r="A107" s="111"/>
      <c r="B107" s="112" t="s">
        <v>226</v>
      </c>
      <c r="C107" s="113">
        <v>1</v>
      </c>
      <c r="D107" s="114" t="s">
        <v>58</v>
      </c>
      <c r="E107" s="115"/>
      <c r="F107" s="115"/>
      <c r="G107" s="115"/>
      <c r="H107" s="115"/>
      <c r="I107" s="115"/>
      <c r="J107" s="116"/>
    </row>
    <row r="108" spans="1:10" s="117" customFormat="1" ht="21.95" customHeight="1" x14ac:dyDescent="0.25">
      <c r="A108" s="111"/>
      <c r="B108" s="112" t="s">
        <v>221</v>
      </c>
      <c r="C108" s="113">
        <v>2</v>
      </c>
      <c r="D108" s="114" t="s">
        <v>58</v>
      </c>
      <c r="E108" s="115"/>
      <c r="F108" s="115"/>
      <c r="G108" s="115"/>
      <c r="H108" s="115"/>
      <c r="I108" s="115"/>
      <c r="J108" s="116"/>
    </row>
    <row r="109" spans="1:10" s="117" customFormat="1" ht="21.95" customHeight="1" x14ac:dyDescent="0.25">
      <c r="A109" s="111"/>
      <c r="B109" s="112" t="s">
        <v>234</v>
      </c>
      <c r="C109" s="113">
        <v>16</v>
      </c>
      <c r="D109" s="114" t="s">
        <v>58</v>
      </c>
      <c r="E109" s="115"/>
      <c r="F109" s="115"/>
      <c r="G109" s="115"/>
      <c r="H109" s="115"/>
      <c r="I109" s="115"/>
      <c r="J109" s="116"/>
    </row>
    <row r="110" spans="1:10" s="117" customFormat="1" ht="21.95" customHeight="1" x14ac:dyDescent="0.25">
      <c r="A110" s="111"/>
      <c r="B110" s="112" t="s">
        <v>235</v>
      </c>
      <c r="C110" s="113">
        <v>3</v>
      </c>
      <c r="D110" s="114" t="s">
        <v>58</v>
      </c>
      <c r="E110" s="115"/>
      <c r="F110" s="115"/>
      <c r="G110" s="115"/>
      <c r="H110" s="115"/>
      <c r="I110" s="115"/>
      <c r="J110" s="116"/>
    </row>
    <row r="111" spans="1:10" s="117" customFormat="1" ht="21.95" customHeight="1" x14ac:dyDescent="0.25">
      <c r="A111" s="111"/>
      <c r="B111" s="112" t="s">
        <v>214</v>
      </c>
      <c r="C111" s="113">
        <v>1</v>
      </c>
      <c r="D111" s="114" t="s">
        <v>58</v>
      </c>
      <c r="E111" s="115"/>
      <c r="F111" s="115"/>
      <c r="G111" s="115"/>
      <c r="H111" s="115"/>
      <c r="I111" s="115"/>
      <c r="J111" s="116"/>
    </row>
    <row r="112" spans="1:10" s="117" customFormat="1" ht="21.95" customHeight="1" x14ac:dyDescent="0.25">
      <c r="A112" s="111"/>
      <c r="B112" s="112" t="s">
        <v>227</v>
      </c>
      <c r="C112" s="113">
        <v>1</v>
      </c>
      <c r="D112" s="114" t="s">
        <v>58</v>
      </c>
      <c r="E112" s="115"/>
      <c r="F112" s="115"/>
      <c r="G112" s="115"/>
      <c r="H112" s="115"/>
      <c r="I112" s="115"/>
      <c r="J112" s="116"/>
    </row>
    <row r="113" spans="1:10" s="117" customFormat="1" ht="21.95" customHeight="1" x14ac:dyDescent="0.25">
      <c r="A113" s="111"/>
      <c r="B113" s="112" t="s">
        <v>228</v>
      </c>
      <c r="C113" s="113">
        <v>1</v>
      </c>
      <c r="D113" s="114" t="s">
        <v>58</v>
      </c>
      <c r="E113" s="115"/>
      <c r="F113" s="115"/>
      <c r="G113" s="115"/>
      <c r="H113" s="115"/>
      <c r="I113" s="115"/>
      <c r="J113" s="116"/>
    </row>
    <row r="114" spans="1:10" s="117" customFormat="1" ht="21.95" customHeight="1" x14ac:dyDescent="0.25">
      <c r="A114" s="111"/>
      <c r="B114" s="112" t="s">
        <v>229</v>
      </c>
      <c r="C114" s="113">
        <v>1</v>
      </c>
      <c r="D114" s="114" t="s">
        <v>58</v>
      </c>
      <c r="E114" s="115"/>
      <c r="F114" s="115"/>
      <c r="G114" s="115"/>
      <c r="H114" s="115"/>
      <c r="I114" s="115"/>
      <c r="J114" s="116"/>
    </row>
    <row r="115" spans="1:10" s="117" customFormat="1" ht="21.95" customHeight="1" x14ac:dyDescent="0.25">
      <c r="A115" s="111"/>
      <c r="B115" s="112" t="s">
        <v>223</v>
      </c>
      <c r="C115" s="113">
        <v>1</v>
      </c>
      <c r="D115" s="114" t="s">
        <v>58</v>
      </c>
      <c r="E115" s="115"/>
      <c r="F115" s="115"/>
      <c r="G115" s="115"/>
      <c r="H115" s="115"/>
      <c r="I115" s="115"/>
      <c r="J115" s="116"/>
    </row>
    <row r="116" spans="1:10" ht="21.95" customHeight="1" x14ac:dyDescent="0.25">
      <c r="A116" s="51"/>
      <c r="B116" s="61" t="s">
        <v>236</v>
      </c>
      <c r="C116" s="55">
        <v>1</v>
      </c>
      <c r="D116" s="56" t="s">
        <v>58</v>
      </c>
      <c r="E116" s="57"/>
      <c r="F116" s="57"/>
      <c r="G116" s="57"/>
      <c r="H116" s="57"/>
      <c r="I116" s="57"/>
      <c r="J116" s="53"/>
    </row>
    <row r="117" spans="1:10" ht="21.95" customHeight="1" x14ac:dyDescent="0.25">
      <c r="A117" s="51"/>
      <c r="B117" s="61" t="s">
        <v>237</v>
      </c>
      <c r="C117" s="55"/>
      <c r="D117" s="56"/>
      <c r="E117" s="57"/>
      <c r="F117" s="57"/>
      <c r="G117" s="57"/>
      <c r="H117" s="57"/>
      <c r="I117" s="57"/>
      <c r="J117" s="53"/>
    </row>
    <row r="118" spans="1:10" ht="21.95" customHeight="1" x14ac:dyDescent="0.25">
      <c r="A118" s="51"/>
      <c r="B118" s="61" t="s">
        <v>238</v>
      </c>
      <c r="C118" s="55">
        <v>1</v>
      </c>
      <c r="D118" s="56" t="s">
        <v>58</v>
      </c>
      <c r="E118" s="57"/>
      <c r="F118" s="57"/>
      <c r="G118" s="57"/>
      <c r="H118" s="57"/>
      <c r="I118" s="57"/>
      <c r="J118" s="53"/>
    </row>
    <row r="119" spans="1:10" ht="21.95" customHeight="1" x14ac:dyDescent="0.25">
      <c r="A119" s="51"/>
      <c r="B119" s="61"/>
      <c r="C119" s="55"/>
      <c r="D119" s="56"/>
      <c r="E119" s="57"/>
      <c r="F119" s="57"/>
      <c r="G119" s="57"/>
      <c r="H119" s="57"/>
      <c r="I119" s="57"/>
      <c r="J119" s="53"/>
    </row>
    <row r="120" spans="1:10" ht="21.95" customHeight="1" x14ac:dyDescent="0.25">
      <c r="A120" s="72">
        <v>3.2</v>
      </c>
      <c r="B120" s="54" t="s">
        <v>184</v>
      </c>
      <c r="C120" s="55"/>
      <c r="D120" s="56"/>
      <c r="E120" s="57"/>
      <c r="F120" s="57"/>
      <c r="G120" s="57"/>
      <c r="H120" s="57"/>
      <c r="I120" s="57"/>
      <c r="J120" s="53"/>
    </row>
    <row r="121" spans="1:10" ht="21.95" customHeight="1" x14ac:dyDescent="0.25">
      <c r="A121" s="51"/>
      <c r="B121" s="54" t="s">
        <v>102</v>
      </c>
      <c r="C121" s="55">
        <v>1</v>
      </c>
      <c r="D121" s="56" t="s">
        <v>103</v>
      </c>
      <c r="E121" s="57"/>
      <c r="F121" s="57"/>
      <c r="G121" s="57"/>
      <c r="H121" s="57"/>
      <c r="I121" s="57"/>
      <c r="J121" s="53"/>
    </row>
    <row r="122" spans="1:10" ht="21.95" customHeight="1" x14ac:dyDescent="0.25">
      <c r="A122" s="51"/>
      <c r="B122" s="54" t="s">
        <v>73</v>
      </c>
      <c r="C122" s="55">
        <v>2</v>
      </c>
      <c r="D122" s="56" t="s">
        <v>74</v>
      </c>
      <c r="E122" s="57"/>
      <c r="F122" s="57"/>
      <c r="G122" s="57"/>
      <c r="H122" s="57"/>
      <c r="I122" s="57"/>
      <c r="J122" s="53"/>
    </row>
    <row r="123" spans="1:10" ht="21.95" customHeight="1" x14ac:dyDescent="0.25">
      <c r="A123" s="51"/>
      <c r="B123" s="54" t="s">
        <v>75</v>
      </c>
      <c r="C123" s="55">
        <v>16</v>
      </c>
      <c r="D123" s="56" t="s">
        <v>74</v>
      </c>
      <c r="E123" s="57"/>
      <c r="F123" s="57"/>
      <c r="G123" s="57"/>
      <c r="H123" s="57"/>
      <c r="I123" s="57"/>
      <c r="J123" s="53"/>
    </row>
    <row r="124" spans="1:10" ht="21.95" customHeight="1" x14ac:dyDescent="0.25">
      <c r="A124" s="51"/>
      <c r="B124" s="54" t="s">
        <v>100</v>
      </c>
      <c r="C124" s="55">
        <v>1</v>
      </c>
      <c r="D124" s="56" t="s">
        <v>77</v>
      </c>
      <c r="E124" s="57"/>
      <c r="F124" s="57"/>
      <c r="G124" s="57"/>
      <c r="H124" s="57"/>
      <c r="I124" s="57"/>
      <c r="J124" s="53"/>
    </row>
    <row r="125" spans="1:10" ht="21.95" customHeight="1" x14ac:dyDescent="0.25">
      <c r="A125" s="51"/>
      <c r="B125" s="54" t="s">
        <v>158</v>
      </c>
      <c r="C125" s="55">
        <v>1</v>
      </c>
      <c r="D125" s="56" t="s">
        <v>58</v>
      </c>
      <c r="E125" s="57"/>
      <c r="F125" s="57"/>
      <c r="G125" s="57"/>
      <c r="H125" s="57"/>
      <c r="I125" s="57"/>
      <c r="J125" s="53"/>
    </row>
    <row r="126" spans="1:10" ht="21.95" customHeight="1" x14ac:dyDescent="0.25">
      <c r="A126" s="53"/>
      <c r="B126" s="54" t="s">
        <v>159</v>
      </c>
      <c r="C126" s="55">
        <v>1</v>
      </c>
      <c r="D126" s="56" t="s">
        <v>58</v>
      </c>
      <c r="E126" s="57"/>
      <c r="F126" s="57"/>
      <c r="G126" s="57"/>
      <c r="H126" s="57"/>
      <c r="I126" s="57"/>
      <c r="J126" s="53"/>
    </row>
    <row r="127" spans="1:10" ht="21.95" customHeight="1" x14ac:dyDescent="0.25">
      <c r="A127" s="53"/>
      <c r="B127" s="54" t="s">
        <v>160</v>
      </c>
      <c r="C127" s="55">
        <v>1</v>
      </c>
      <c r="D127" s="56" t="s">
        <v>58</v>
      </c>
      <c r="E127" s="57"/>
      <c r="F127" s="57"/>
      <c r="G127" s="57"/>
      <c r="H127" s="57"/>
      <c r="I127" s="57"/>
      <c r="J127" s="53"/>
    </row>
    <row r="128" spans="1:10" ht="21.95" customHeight="1" x14ac:dyDescent="0.25">
      <c r="A128" s="51"/>
      <c r="B128" s="54" t="s">
        <v>161</v>
      </c>
      <c r="C128" s="55">
        <v>8</v>
      </c>
      <c r="D128" s="56" t="s">
        <v>58</v>
      </c>
      <c r="E128" s="57"/>
      <c r="F128" s="57"/>
      <c r="G128" s="57"/>
      <c r="H128" s="57"/>
      <c r="I128" s="57"/>
      <c r="J128" s="53"/>
    </row>
    <row r="129" spans="1:10" ht="21.95" customHeight="1" x14ac:dyDescent="0.25">
      <c r="A129" s="51"/>
      <c r="B129" s="61" t="s">
        <v>239</v>
      </c>
      <c r="C129" s="55">
        <v>1</v>
      </c>
      <c r="D129" s="56" t="s">
        <v>77</v>
      </c>
      <c r="E129" s="57"/>
      <c r="F129" s="57"/>
      <c r="G129" s="57"/>
      <c r="H129" s="57"/>
      <c r="I129" s="57"/>
      <c r="J129" s="53"/>
    </row>
    <row r="130" spans="1:10" ht="21.95" customHeight="1" x14ac:dyDescent="0.25">
      <c r="A130" s="51"/>
      <c r="B130" s="61" t="s">
        <v>108</v>
      </c>
      <c r="C130" s="55">
        <v>1</v>
      </c>
      <c r="D130" s="56" t="s">
        <v>77</v>
      </c>
      <c r="E130" s="57"/>
      <c r="F130" s="57"/>
      <c r="G130" s="57"/>
      <c r="H130" s="57"/>
      <c r="I130" s="57"/>
      <c r="J130" s="53"/>
    </row>
    <row r="131" spans="1:10" ht="21.95" customHeight="1" x14ac:dyDescent="0.25">
      <c r="A131" s="51"/>
      <c r="B131" s="61" t="s">
        <v>107</v>
      </c>
      <c r="C131" s="55">
        <v>1</v>
      </c>
      <c r="D131" s="56" t="s">
        <v>77</v>
      </c>
      <c r="E131" s="57"/>
      <c r="F131" s="57"/>
      <c r="G131" s="57"/>
      <c r="H131" s="57"/>
      <c r="I131" s="57"/>
      <c r="J131" s="53"/>
    </row>
    <row r="132" spans="1:10" ht="21.95" customHeight="1" x14ac:dyDescent="0.25">
      <c r="A132" s="51"/>
      <c r="B132" s="54" t="s">
        <v>104</v>
      </c>
      <c r="C132" s="55">
        <v>2</v>
      </c>
      <c r="D132" s="56" t="s">
        <v>58</v>
      </c>
      <c r="E132" s="57"/>
      <c r="F132" s="57"/>
      <c r="G132" s="57"/>
      <c r="H132" s="57"/>
      <c r="I132" s="57"/>
      <c r="J132" s="53"/>
    </row>
    <row r="133" spans="1:10" ht="21.95" customHeight="1" x14ac:dyDescent="0.25">
      <c r="A133" s="51"/>
      <c r="B133" s="54" t="s">
        <v>162</v>
      </c>
      <c r="C133" s="55">
        <v>8</v>
      </c>
      <c r="D133" s="56" t="s">
        <v>58</v>
      </c>
      <c r="E133" s="57"/>
      <c r="F133" s="57"/>
      <c r="G133" s="57"/>
      <c r="H133" s="57"/>
      <c r="I133" s="57"/>
      <c r="J133" s="53"/>
    </row>
    <row r="134" spans="1:10" ht="21.95" customHeight="1" x14ac:dyDescent="0.25">
      <c r="A134" s="51"/>
      <c r="B134" s="54" t="s">
        <v>105</v>
      </c>
      <c r="C134" s="55">
        <v>1</v>
      </c>
      <c r="D134" s="56" t="s">
        <v>58</v>
      </c>
      <c r="E134" s="57"/>
      <c r="F134" s="57"/>
      <c r="G134" s="57"/>
      <c r="H134" s="57"/>
      <c r="I134" s="57"/>
      <c r="J134" s="53"/>
    </row>
    <row r="135" spans="1:10" ht="21.95" customHeight="1" x14ac:dyDescent="0.25">
      <c r="A135" s="51"/>
      <c r="B135" s="54" t="s">
        <v>163</v>
      </c>
      <c r="C135" s="55">
        <v>4</v>
      </c>
      <c r="D135" s="56" t="s">
        <v>58</v>
      </c>
      <c r="E135" s="57"/>
      <c r="F135" s="57"/>
      <c r="G135" s="57"/>
      <c r="H135" s="57"/>
      <c r="I135" s="57"/>
      <c r="J135" s="53"/>
    </row>
    <row r="136" spans="1:10" ht="21.95" customHeight="1" x14ac:dyDescent="0.25">
      <c r="A136" s="51"/>
      <c r="B136" s="54" t="s">
        <v>99</v>
      </c>
      <c r="C136" s="55">
        <v>3</v>
      </c>
      <c r="D136" s="56" t="s">
        <v>77</v>
      </c>
      <c r="E136" s="57"/>
      <c r="F136" s="57"/>
      <c r="G136" s="57"/>
      <c r="H136" s="57"/>
      <c r="I136" s="57"/>
      <c r="J136" s="53"/>
    </row>
    <row r="137" spans="1:10" ht="21.95" customHeight="1" x14ac:dyDescent="0.25">
      <c r="A137" s="51"/>
      <c r="B137" s="54" t="s">
        <v>106</v>
      </c>
      <c r="C137" s="55">
        <v>3</v>
      </c>
      <c r="D137" s="56" t="s">
        <v>58</v>
      </c>
      <c r="E137" s="57"/>
      <c r="F137" s="57"/>
      <c r="G137" s="57"/>
      <c r="H137" s="57"/>
      <c r="I137" s="57"/>
      <c r="J137" s="53"/>
    </row>
    <row r="138" spans="1:10" ht="21.95" customHeight="1" x14ac:dyDescent="0.25">
      <c r="A138" s="51"/>
      <c r="B138" s="54" t="s">
        <v>101</v>
      </c>
      <c r="C138" s="55">
        <v>1</v>
      </c>
      <c r="D138" s="56" t="s">
        <v>77</v>
      </c>
      <c r="E138" s="57"/>
      <c r="F138" s="57"/>
      <c r="G138" s="57"/>
      <c r="H138" s="57"/>
      <c r="I138" s="57"/>
      <c r="J138" s="53"/>
    </row>
    <row r="139" spans="1:10" ht="21.95" customHeight="1" x14ac:dyDescent="0.25">
      <c r="A139" s="51"/>
      <c r="B139" s="54" t="s">
        <v>164</v>
      </c>
      <c r="C139" s="55">
        <v>4</v>
      </c>
      <c r="D139" s="56" t="s">
        <v>58</v>
      </c>
      <c r="E139" s="57"/>
      <c r="F139" s="57"/>
      <c r="G139" s="57"/>
      <c r="H139" s="57"/>
      <c r="I139" s="57"/>
      <c r="J139" s="53"/>
    </row>
    <row r="140" spans="1:10" ht="21.95" customHeight="1" x14ac:dyDescent="0.25">
      <c r="A140" s="51"/>
      <c r="B140" s="54" t="s">
        <v>145</v>
      </c>
      <c r="C140" s="55"/>
      <c r="D140" s="56"/>
      <c r="E140" s="57"/>
      <c r="F140" s="57"/>
      <c r="G140" s="57"/>
      <c r="H140" s="57"/>
      <c r="I140" s="57"/>
      <c r="J140" s="53"/>
    </row>
    <row r="141" spans="1:10" ht="21.95" customHeight="1" x14ac:dyDescent="0.25">
      <c r="A141" s="69"/>
      <c r="B141" s="54" t="s">
        <v>146</v>
      </c>
      <c r="C141" s="55">
        <v>2</v>
      </c>
      <c r="D141" s="56" t="s">
        <v>58</v>
      </c>
      <c r="E141" s="57"/>
      <c r="F141" s="57"/>
      <c r="G141" s="57"/>
      <c r="H141" s="57"/>
      <c r="I141" s="57"/>
      <c r="J141" s="53" t="s">
        <v>230</v>
      </c>
    </row>
    <row r="142" spans="1:10" ht="21.95" customHeight="1" x14ac:dyDescent="0.25">
      <c r="A142" s="69"/>
      <c r="B142" s="54" t="s">
        <v>147</v>
      </c>
      <c r="C142" s="55">
        <v>3</v>
      </c>
      <c r="D142" s="56" t="s">
        <v>58</v>
      </c>
      <c r="E142" s="57"/>
      <c r="F142" s="57"/>
      <c r="G142" s="57"/>
      <c r="H142" s="57"/>
      <c r="I142" s="57"/>
      <c r="J142" s="53" t="s">
        <v>230</v>
      </c>
    </row>
    <row r="143" spans="1:10" ht="21.95" customHeight="1" x14ac:dyDescent="0.25">
      <c r="A143" s="69"/>
      <c r="B143" s="54" t="s">
        <v>148</v>
      </c>
      <c r="C143" s="55">
        <v>2</v>
      </c>
      <c r="D143" s="56" t="s">
        <v>58</v>
      </c>
      <c r="E143" s="57"/>
      <c r="F143" s="57"/>
      <c r="G143" s="57"/>
      <c r="H143" s="57"/>
      <c r="I143" s="89"/>
      <c r="J143" s="53"/>
    </row>
    <row r="144" spans="1:10" ht="21.95" customHeight="1" x14ac:dyDescent="0.25">
      <c r="A144" s="69"/>
      <c r="B144" s="96" t="s">
        <v>245</v>
      </c>
      <c r="C144" s="55"/>
      <c r="D144" s="56"/>
      <c r="E144" s="57"/>
      <c r="F144" s="57"/>
      <c r="G144" s="57"/>
      <c r="H144" s="57"/>
      <c r="I144" s="118">
        <f>SUM(I96:I143)</f>
        <v>0</v>
      </c>
      <c r="J144" s="53"/>
    </row>
    <row r="145" spans="1:10" ht="21.95" customHeight="1" x14ac:dyDescent="0.25">
      <c r="A145" s="69"/>
      <c r="B145" s="96"/>
      <c r="C145" s="55"/>
      <c r="D145" s="56"/>
      <c r="E145" s="57"/>
      <c r="F145" s="57"/>
      <c r="G145" s="57"/>
      <c r="H145" s="57"/>
      <c r="I145" s="90"/>
      <c r="J145" s="53"/>
    </row>
    <row r="146" spans="1:10" ht="21.95" customHeight="1" x14ac:dyDescent="0.25">
      <c r="A146" s="69"/>
      <c r="B146" s="96"/>
      <c r="C146" s="55"/>
      <c r="D146" s="56"/>
      <c r="E146" s="57"/>
      <c r="F146" s="57"/>
      <c r="G146" s="57"/>
      <c r="H146" s="57"/>
      <c r="I146" s="90"/>
      <c r="J146" s="53"/>
    </row>
    <row r="147" spans="1:10" ht="21.95" customHeight="1" x14ac:dyDescent="0.25">
      <c r="A147" s="69"/>
      <c r="B147" s="96"/>
      <c r="C147" s="55"/>
      <c r="D147" s="56"/>
      <c r="E147" s="57"/>
      <c r="F147" s="57"/>
      <c r="G147" s="57"/>
      <c r="H147" s="57"/>
      <c r="I147" s="90"/>
      <c r="J147" s="53"/>
    </row>
    <row r="148" spans="1:10" ht="21.95" customHeight="1" x14ac:dyDescent="0.25">
      <c r="A148" s="73">
        <v>4</v>
      </c>
      <c r="B148" s="59" t="s">
        <v>195</v>
      </c>
      <c r="C148" s="60"/>
      <c r="D148" s="56"/>
      <c r="E148" s="57"/>
      <c r="F148" s="57"/>
      <c r="G148" s="57"/>
      <c r="H148" s="57"/>
      <c r="I148" s="57"/>
      <c r="J148" s="53"/>
    </row>
    <row r="149" spans="1:10" ht="21.95" customHeight="1" x14ac:dyDescent="0.25">
      <c r="A149" s="74">
        <v>4.0999999999999996</v>
      </c>
      <c r="B149" s="59" t="s">
        <v>165</v>
      </c>
      <c r="C149" s="60"/>
      <c r="D149" s="56"/>
      <c r="E149" s="57"/>
      <c r="F149" s="57"/>
      <c r="G149" s="57"/>
      <c r="H149" s="57"/>
      <c r="I149" s="57"/>
      <c r="J149" s="53"/>
    </row>
    <row r="150" spans="1:10" ht="21.95" customHeight="1" x14ac:dyDescent="0.25">
      <c r="A150" s="51"/>
      <c r="B150" s="54" t="s">
        <v>166</v>
      </c>
      <c r="C150" s="55">
        <v>1</v>
      </c>
      <c r="D150" s="56" t="s">
        <v>38</v>
      </c>
      <c r="E150" s="57">
        <v>0</v>
      </c>
      <c r="F150" s="57"/>
      <c r="G150" s="57"/>
      <c r="H150" s="57"/>
      <c r="I150" s="57"/>
      <c r="J150" s="53"/>
    </row>
    <row r="151" spans="1:10" ht="21.95" customHeight="1" x14ac:dyDescent="0.25">
      <c r="A151" s="51"/>
      <c r="B151" s="54" t="s">
        <v>167</v>
      </c>
      <c r="C151" s="55">
        <v>1</v>
      </c>
      <c r="D151" s="56" t="s">
        <v>38</v>
      </c>
      <c r="E151" s="57">
        <v>0</v>
      </c>
      <c r="F151" s="57"/>
      <c r="G151" s="57"/>
      <c r="H151" s="57"/>
      <c r="I151" s="57"/>
      <c r="J151" s="53"/>
    </row>
    <row r="152" spans="1:10" ht="21.95" customHeight="1" x14ac:dyDescent="0.25">
      <c r="A152" s="51"/>
      <c r="B152" s="54"/>
      <c r="C152" s="55"/>
      <c r="D152" s="56"/>
      <c r="E152" s="57"/>
      <c r="F152" s="57"/>
      <c r="G152" s="57"/>
      <c r="H152" s="57"/>
      <c r="I152" s="57"/>
      <c r="J152" s="53"/>
    </row>
    <row r="153" spans="1:10" ht="21.95" customHeight="1" x14ac:dyDescent="0.25">
      <c r="A153" s="51"/>
      <c r="B153" s="54" t="s">
        <v>204</v>
      </c>
      <c r="C153" s="55">
        <v>1</v>
      </c>
      <c r="D153" s="56" t="s">
        <v>38</v>
      </c>
      <c r="E153" s="57">
        <v>0</v>
      </c>
      <c r="F153" s="57"/>
      <c r="G153" s="57"/>
      <c r="H153" s="57"/>
      <c r="I153" s="57"/>
      <c r="J153" s="53"/>
    </row>
    <row r="154" spans="1:10" ht="21.95" customHeight="1" x14ac:dyDescent="0.25">
      <c r="A154" s="51"/>
      <c r="B154" s="54" t="s">
        <v>205</v>
      </c>
      <c r="C154" s="55"/>
      <c r="D154" s="56"/>
      <c r="E154" s="57"/>
      <c r="F154" s="57"/>
      <c r="G154" s="57"/>
      <c r="H154" s="57"/>
      <c r="I154" s="57"/>
      <c r="J154" s="53"/>
    </row>
    <row r="155" spans="1:10" ht="21.95" customHeight="1" x14ac:dyDescent="0.25">
      <c r="A155" s="51"/>
      <c r="B155" s="54" t="s">
        <v>168</v>
      </c>
      <c r="C155" s="55">
        <v>1</v>
      </c>
      <c r="D155" s="56" t="s">
        <v>38</v>
      </c>
      <c r="E155" s="57">
        <v>0</v>
      </c>
      <c r="F155" s="57"/>
      <c r="G155" s="57"/>
      <c r="H155" s="57"/>
      <c r="I155" s="57"/>
      <c r="J155" s="53"/>
    </row>
    <row r="156" spans="1:10" ht="21.95" customHeight="1" x14ac:dyDescent="0.25">
      <c r="A156" s="51"/>
      <c r="B156" s="54"/>
      <c r="C156" s="55"/>
      <c r="D156" s="56"/>
      <c r="E156" s="57"/>
      <c r="F156" s="57"/>
      <c r="G156" s="57"/>
      <c r="H156" s="57"/>
      <c r="I156" s="57"/>
      <c r="J156" s="53"/>
    </row>
    <row r="157" spans="1:10" ht="21.95" customHeight="1" x14ac:dyDescent="0.25">
      <c r="A157" s="74">
        <v>4.2</v>
      </c>
      <c r="B157" s="75" t="s">
        <v>169</v>
      </c>
      <c r="C157" s="55"/>
      <c r="D157" s="56"/>
      <c r="E157" s="57"/>
      <c r="F157" s="57"/>
      <c r="G157" s="57"/>
      <c r="H157" s="57"/>
      <c r="I157" s="57"/>
      <c r="J157" s="53"/>
    </row>
    <row r="158" spans="1:10" ht="21.95" customHeight="1" x14ac:dyDescent="0.25">
      <c r="A158" s="51"/>
      <c r="B158" s="54" t="s">
        <v>110</v>
      </c>
      <c r="C158" s="55">
        <v>8</v>
      </c>
      <c r="D158" s="56" t="s">
        <v>58</v>
      </c>
      <c r="E158" s="57"/>
      <c r="F158" s="57"/>
      <c r="G158" s="57"/>
      <c r="H158" s="57"/>
      <c r="I158" s="57"/>
      <c r="J158" s="53"/>
    </row>
    <row r="159" spans="1:10" ht="21.95" customHeight="1" x14ac:dyDescent="0.25">
      <c r="A159" s="51"/>
      <c r="B159" s="54" t="s">
        <v>111</v>
      </c>
      <c r="C159" s="55">
        <v>1</v>
      </c>
      <c r="D159" s="56" t="s">
        <v>58</v>
      </c>
      <c r="E159" s="57"/>
      <c r="F159" s="57"/>
      <c r="G159" s="57"/>
      <c r="H159" s="57"/>
      <c r="I159" s="57"/>
      <c r="J159" s="53"/>
    </row>
    <row r="160" spans="1:10" ht="21.95" customHeight="1" x14ac:dyDescent="0.25">
      <c r="A160" s="51"/>
      <c r="B160" s="54" t="s">
        <v>112</v>
      </c>
      <c r="C160" s="55">
        <v>2</v>
      </c>
      <c r="D160" s="56" t="s">
        <v>58</v>
      </c>
      <c r="E160" s="57"/>
      <c r="F160" s="57"/>
      <c r="G160" s="57"/>
      <c r="H160" s="57"/>
      <c r="I160" s="57"/>
      <c r="J160" s="53"/>
    </row>
    <row r="161" spans="1:10" ht="21.95" customHeight="1" x14ac:dyDescent="0.25">
      <c r="A161" s="51"/>
      <c r="B161" s="54" t="s">
        <v>113</v>
      </c>
      <c r="C161" s="55">
        <v>1</v>
      </c>
      <c r="D161" s="56" t="s">
        <v>58</v>
      </c>
      <c r="E161" s="57"/>
      <c r="F161" s="57"/>
      <c r="G161" s="57"/>
      <c r="H161" s="57"/>
      <c r="I161" s="57"/>
      <c r="J161" s="53"/>
    </row>
    <row r="162" spans="1:10" ht="21.95" customHeight="1" x14ac:dyDescent="0.25">
      <c r="A162" s="51"/>
      <c r="B162" s="54" t="s">
        <v>114</v>
      </c>
      <c r="C162" s="55">
        <v>3</v>
      </c>
      <c r="D162" s="56" t="s">
        <v>58</v>
      </c>
      <c r="E162" s="57"/>
      <c r="F162" s="57"/>
      <c r="G162" s="57"/>
      <c r="H162" s="57"/>
      <c r="I162" s="57"/>
      <c r="J162" s="53"/>
    </row>
    <row r="163" spans="1:10" ht="21.95" customHeight="1" x14ac:dyDescent="0.25">
      <c r="A163" s="74">
        <v>4.3</v>
      </c>
      <c r="B163" s="75" t="s">
        <v>170</v>
      </c>
      <c r="C163" s="55"/>
      <c r="D163" s="56"/>
      <c r="E163" s="57"/>
      <c r="F163" s="57"/>
      <c r="G163" s="57"/>
      <c r="H163" s="57"/>
      <c r="I163" s="57"/>
      <c r="J163" s="53"/>
    </row>
    <row r="164" spans="1:10" ht="21.95" customHeight="1" x14ac:dyDescent="0.25">
      <c r="A164" s="51"/>
      <c r="B164" s="54" t="s">
        <v>118</v>
      </c>
      <c r="C164" s="55">
        <v>2</v>
      </c>
      <c r="D164" s="56" t="s">
        <v>58</v>
      </c>
      <c r="E164" s="57"/>
      <c r="F164" s="57"/>
      <c r="G164" s="57"/>
      <c r="H164" s="57"/>
      <c r="I164" s="57"/>
      <c r="J164" s="53"/>
    </row>
    <row r="165" spans="1:10" ht="21.95" customHeight="1" x14ac:dyDescent="0.25">
      <c r="A165" s="51"/>
      <c r="B165" s="54" t="s">
        <v>119</v>
      </c>
      <c r="C165" s="55">
        <v>2</v>
      </c>
      <c r="D165" s="56" t="s">
        <v>58</v>
      </c>
      <c r="E165" s="57"/>
      <c r="F165" s="57"/>
      <c r="G165" s="57"/>
      <c r="H165" s="57"/>
      <c r="I165" s="57"/>
      <c r="J165" s="53"/>
    </row>
    <row r="166" spans="1:10" ht="21.95" customHeight="1" x14ac:dyDescent="0.25">
      <c r="A166" s="51"/>
      <c r="B166" s="54" t="s">
        <v>120</v>
      </c>
      <c r="C166" s="55">
        <v>20</v>
      </c>
      <c r="D166" s="56" t="s">
        <v>58</v>
      </c>
      <c r="E166" s="57"/>
      <c r="F166" s="57"/>
      <c r="G166" s="57"/>
      <c r="H166" s="57"/>
      <c r="I166" s="57"/>
      <c r="J166" s="53"/>
    </row>
    <row r="167" spans="1:10" ht="21.95" customHeight="1" x14ac:dyDescent="0.25">
      <c r="A167" s="51"/>
      <c r="B167" s="54" t="s">
        <v>121</v>
      </c>
      <c r="C167" s="55">
        <v>2</v>
      </c>
      <c r="D167" s="56" t="s">
        <v>58</v>
      </c>
      <c r="E167" s="57"/>
      <c r="F167" s="57"/>
      <c r="G167" s="57"/>
      <c r="H167" s="57"/>
      <c r="I167" s="57"/>
      <c r="J167" s="53"/>
    </row>
    <row r="168" spans="1:10" ht="21.95" customHeight="1" x14ac:dyDescent="0.25">
      <c r="A168" s="51"/>
      <c r="B168" s="54"/>
      <c r="C168" s="55"/>
      <c r="D168" s="56"/>
      <c r="E168" s="57"/>
      <c r="F168" s="57"/>
      <c r="G168" s="57"/>
      <c r="H168" s="57"/>
      <c r="I168" s="57"/>
      <c r="J168" s="53"/>
    </row>
    <row r="169" spans="1:10" ht="21.95" customHeight="1" x14ac:dyDescent="0.25">
      <c r="A169" s="51"/>
      <c r="B169" s="54" t="s">
        <v>122</v>
      </c>
      <c r="C169" s="55">
        <v>3</v>
      </c>
      <c r="D169" s="56" t="s">
        <v>58</v>
      </c>
      <c r="E169" s="57"/>
      <c r="F169" s="57"/>
      <c r="G169" s="57"/>
      <c r="H169" s="57"/>
      <c r="I169" s="57"/>
      <c r="J169" s="53"/>
    </row>
    <row r="170" spans="1:10" ht="21.95" customHeight="1" x14ac:dyDescent="0.25">
      <c r="A170" s="51"/>
      <c r="B170" s="54" t="s">
        <v>171</v>
      </c>
      <c r="C170" s="55">
        <v>60</v>
      </c>
      <c r="D170" s="56" t="s">
        <v>69</v>
      </c>
      <c r="E170" s="57"/>
      <c r="F170" s="57"/>
      <c r="G170" s="57"/>
      <c r="H170" s="57"/>
      <c r="I170" s="57"/>
      <c r="J170" s="53"/>
    </row>
    <row r="171" spans="1:10" ht="21.95" customHeight="1" x14ac:dyDescent="0.25">
      <c r="A171" s="51"/>
      <c r="B171" s="54" t="s">
        <v>172</v>
      </c>
      <c r="C171" s="55">
        <v>1</v>
      </c>
      <c r="D171" s="56" t="s">
        <v>98</v>
      </c>
      <c r="E171" s="57"/>
      <c r="F171" s="57"/>
      <c r="G171" s="57"/>
      <c r="H171" s="57"/>
      <c r="I171" s="57"/>
      <c r="J171" s="53"/>
    </row>
    <row r="172" spans="1:10" ht="21.95" customHeight="1" x14ac:dyDescent="0.25">
      <c r="A172" s="51"/>
      <c r="B172" s="54"/>
      <c r="C172" s="55"/>
      <c r="D172" s="56"/>
      <c r="E172" s="57"/>
      <c r="F172" s="57"/>
      <c r="G172" s="57"/>
      <c r="H172" s="57"/>
      <c r="I172" s="57"/>
      <c r="J172" s="53"/>
    </row>
    <row r="173" spans="1:10" ht="21.95" customHeight="1" x14ac:dyDescent="0.25">
      <c r="A173" s="74">
        <v>4.4000000000000004</v>
      </c>
      <c r="B173" s="75" t="s">
        <v>115</v>
      </c>
      <c r="C173" s="55"/>
      <c r="D173" s="56"/>
      <c r="E173" s="57"/>
      <c r="F173" s="57"/>
      <c r="G173" s="57"/>
      <c r="H173" s="57"/>
      <c r="I173" s="57"/>
      <c r="J173" s="53"/>
    </row>
    <row r="174" spans="1:10" ht="21.95" customHeight="1" x14ac:dyDescent="0.25">
      <c r="A174" s="51"/>
      <c r="B174" s="54" t="s">
        <v>173</v>
      </c>
      <c r="C174" s="55">
        <v>4</v>
      </c>
      <c r="D174" s="56" t="s">
        <v>58</v>
      </c>
      <c r="E174" s="57"/>
      <c r="F174" s="57"/>
      <c r="G174" s="57"/>
      <c r="H174" s="57"/>
      <c r="I174" s="57"/>
      <c r="J174" s="53"/>
    </row>
    <row r="175" spans="1:10" ht="21.95" customHeight="1" x14ac:dyDescent="0.25">
      <c r="A175" s="51"/>
      <c r="B175" s="54" t="s">
        <v>116</v>
      </c>
      <c r="C175" s="55">
        <v>1</v>
      </c>
      <c r="D175" s="56" t="s">
        <v>58</v>
      </c>
      <c r="E175" s="57"/>
      <c r="F175" s="57"/>
      <c r="G175" s="57"/>
      <c r="H175" s="57"/>
      <c r="I175" s="57"/>
      <c r="J175" s="53"/>
    </row>
    <row r="176" spans="1:10" ht="21.95" customHeight="1" x14ac:dyDescent="0.25">
      <c r="A176" s="51"/>
      <c r="B176" s="54" t="s">
        <v>117</v>
      </c>
      <c r="C176" s="55">
        <v>1</v>
      </c>
      <c r="D176" s="56" t="s">
        <v>58</v>
      </c>
      <c r="E176" s="57"/>
      <c r="F176" s="57"/>
      <c r="G176" s="57"/>
      <c r="H176" s="57"/>
      <c r="I176" s="57"/>
      <c r="J176" s="53"/>
    </row>
    <row r="177" spans="1:11" ht="21.95" customHeight="1" x14ac:dyDescent="0.25">
      <c r="A177" s="51"/>
      <c r="B177" s="54" t="s">
        <v>174</v>
      </c>
      <c r="C177" s="55">
        <v>120</v>
      </c>
      <c r="D177" s="56" t="s">
        <v>69</v>
      </c>
      <c r="E177" s="57"/>
      <c r="F177" s="57"/>
      <c r="G177" s="57"/>
      <c r="H177" s="57"/>
      <c r="I177" s="57"/>
      <c r="J177" s="53"/>
    </row>
    <row r="178" spans="1:11" ht="21.95" customHeight="1" x14ac:dyDescent="0.25">
      <c r="A178" s="74">
        <v>4.5</v>
      </c>
      <c r="B178" s="76" t="s">
        <v>123</v>
      </c>
      <c r="C178" s="55"/>
      <c r="D178" s="56"/>
      <c r="E178" s="57"/>
      <c r="F178" s="57"/>
      <c r="G178" s="57"/>
      <c r="H178" s="57"/>
      <c r="I178" s="57"/>
      <c r="J178" s="53"/>
    </row>
    <row r="179" spans="1:11" s="123" customFormat="1" ht="21.95" customHeight="1" x14ac:dyDescent="0.25">
      <c r="A179" s="119"/>
      <c r="B179" s="54" t="s">
        <v>175</v>
      </c>
      <c r="C179" s="55">
        <v>12</v>
      </c>
      <c r="D179" s="56" t="s">
        <v>58</v>
      </c>
      <c r="E179" s="57"/>
      <c r="F179" s="57"/>
      <c r="G179" s="57"/>
      <c r="H179" s="57"/>
      <c r="I179" s="57"/>
      <c r="J179" s="122"/>
    </row>
    <row r="180" spans="1:11" ht="21.95" customHeight="1" x14ac:dyDescent="0.25">
      <c r="A180" s="51"/>
      <c r="B180" s="54" t="s">
        <v>124</v>
      </c>
      <c r="C180" s="55">
        <v>1</v>
      </c>
      <c r="D180" s="56" t="s">
        <v>77</v>
      </c>
      <c r="E180" s="57"/>
      <c r="F180" s="57"/>
      <c r="G180" s="57"/>
      <c r="H180" s="57"/>
      <c r="I180" s="57"/>
      <c r="J180" s="53"/>
    </row>
    <row r="181" spans="1:11" ht="21.95" customHeight="1" x14ac:dyDescent="0.25">
      <c r="A181" s="51"/>
      <c r="B181" s="54" t="s">
        <v>206</v>
      </c>
      <c r="C181" s="55">
        <v>1</v>
      </c>
      <c r="D181" s="56" t="s">
        <v>58</v>
      </c>
      <c r="E181" s="57"/>
      <c r="F181" s="57"/>
      <c r="G181" s="57"/>
      <c r="H181" s="57"/>
      <c r="I181" s="57"/>
      <c r="J181" s="53"/>
    </row>
    <row r="182" spans="1:11" ht="21.95" customHeight="1" x14ac:dyDescent="0.25">
      <c r="A182" s="51"/>
      <c r="B182" s="54" t="s">
        <v>207</v>
      </c>
      <c r="C182" s="55"/>
      <c r="D182" s="56"/>
      <c r="E182" s="57"/>
      <c r="F182" s="57"/>
      <c r="G182" s="57"/>
      <c r="H182" s="57"/>
      <c r="I182" s="57"/>
      <c r="J182" s="53"/>
    </row>
    <row r="183" spans="1:11" ht="21.95" customHeight="1" x14ac:dyDescent="0.25">
      <c r="A183" s="51"/>
      <c r="B183" s="54" t="s">
        <v>125</v>
      </c>
      <c r="C183" s="55">
        <v>16</v>
      </c>
      <c r="D183" s="56" t="s">
        <v>58</v>
      </c>
      <c r="E183" s="57"/>
      <c r="F183" s="57"/>
      <c r="G183" s="57"/>
      <c r="H183" s="57"/>
      <c r="I183" s="57"/>
      <c r="J183" s="53"/>
    </row>
    <row r="184" spans="1:11" ht="21.95" customHeight="1" x14ac:dyDescent="0.25">
      <c r="A184" s="51"/>
      <c r="B184" s="54" t="s">
        <v>126</v>
      </c>
      <c r="C184" s="55">
        <v>12</v>
      </c>
      <c r="D184" s="56" t="s">
        <v>58</v>
      </c>
      <c r="E184" s="57"/>
      <c r="F184" s="57"/>
      <c r="G184" s="57"/>
      <c r="H184" s="57"/>
      <c r="I184" s="57"/>
      <c r="J184" s="53"/>
    </row>
    <row r="185" spans="1:11" ht="21.95" customHeight="1" x14ac:dyDescent="0.25">
      <c r="A185" s="74">
        <v>4.5999999999999996</v>
      </c>
      <c r="B185" s="75" t="s">
        <v>176</v>
      </c>
      <c r="C185" s="55"/>
      <c r="D185" s="56"/>
      <c r="E185" s="57"/>
      <c r="F185" s="57"/>
      <c r="G185" s="57"/>
      <c r="H185" s="57"/>
      <c r="I185" s="57"/>
      <c r="J185" s="53"/>
    </row>
    <row r="186" spans="1:11" ht="21.95" customHeight="1" x14ac:dyDescent="0.25">
      <c r="A186" s="74"/>
      <c r="B186" s="54" t="s">
        <v>247</v>
      </c>
      <c r="C186" s="55">
        <v>1</v>
      </c>
      <c r="D186" s="56" t="s">
        <v>180</v>
      </c>
      <c r="E186" s="57"/>
      <c r="F186" s="57"/>
      <c r="G186" s="57"/>
      <c r="H186" s="57"/>
      <c r="I186" s="57"/>
      <c r="J186" s="53"/>
    </row>
    <row r="187" spans="1:11" ht="21.95" customHeight="1" x14ac:dyDescent="0.25">
      <c r="A187" s="51"/>
      <c r="B187" s="54" t="s">
        <v>213</v>
      </c>
      <c r="C187" s="55">
        <v>1</v>
      </c>
      <c r="D187" s="56" t="s">
        <v>77</v>
      </c>
      <c r="E187" s="57"/>
      <c r="F187" s="57"/>
      <c r="G187" s="57"/>
      <c r="H187" s="57"/>
      <c r="I187" s="57"/>
      <c r="J187" s="53"/>
    </row>
    <row r="188" spans="1:11" ht="21.95" customHeight="1" x14ac:dyDescent="0.25">
      <c r="A188" s="51"/>
      <c r="B188" s="54"/>
      <c r="C188" s="55"/>
      <c r="D188" s="56"/>
      <c r="E188" s="57"/>
      <c r="F188" s="57"/>
      <c r="G188" s="57"/>
      <c r="H188" s="57"/>
      <c r="I188" s="57"/>
      <c r="J188" s="53"/>
    </row>
    <row r="189" spans="1:11" s="123" customFormat="1" ht="21.95" customHeight="1" x14ac:dyDescent="0.25">
      <c r="A189" s="119"/>
      <c r="B189" s="54" t="s">
        <v>177</v>
      </c>
      <c r="C189" s="55">
        <v>1</v>
      </c>
      <c r="D189" s="56" t="s">
        <v>58</v>
      </c>
      <c r="E189" s="57"/>
      <c r="F189" s="57"/>
      <c r="G189" s="57"/>
      <c r="H189" s="57"/>
      <c r="I189" s="57"/>
      <c r="J189" s="122"/>
    </row>
    <row r="190" spans="1:11" s="123" customFormat="1" ht="21.95" customHeight="1" x14ac:dyDescent="0.25">
      <c r="A190" s="119"/>
      <c r="B190" s="54" t="s">
        <v>178</v>
      </c>
      <c r="C190" s="55">
        <v>1</v>
      </c>
      <c r="D190" s="56" t="s">
        <v>58</v>
      </c>
      <c r="E190" s="57"/>
      <c r="F190" s="57"/>
      <c r="G190" s="57"/>
      <c r="H190" s="57"/>
      <c r="I190" s="57"/>
      <c r="J190" s="122"/>
      <c r="K190" s="128"/>
    </row>
    <row r="191" spans="1:11" ht="21.95" customHeight="1" x14ac:dyDescent="0.25">
      <c r="A191" s="51"/>
      <c r="B191" s="54" t="s">
        <v>231</v>
      </c>
      <c r="C191" s="55">
        <v>1</v>
      </c>
      <c r="D191" s="56" t="s">
        <v>38</v>
      </c>
      <c r="E191" s="57"/>
      <c r="F191" s="57"/>
      <c r="G191" s="57"/>
      <c r="H191" s="57"/>
      <c r="I191" s="57"/>
      <c r="J191" s="53"/>
      <c r="K191" s="127"/>
    </row>
    <row r="192" spans="1:11" ht="21.95" customHeight="1" x14ac:dyDescent="0.25">
      <c r="A192" s="51"/>
      <c r="B192" s="54" t="s">
        <v>212</v>
      </c>
      <c r="C192" s="55">
        <v>1</v>
      </c>
      <c r="D192" s="56" t="s">
        <v>38</v>
      </c>
      <c r="E192" s="57"/>
      <c r="F192" s="57"/>
      <c r="G192" s="57"/>
      <c r="H192" s="57"/>
      <c r="I192" s="57"/>
      <c r="J192" s="53"/>
    </row>
    <row r="193" spans="1:11" ht="21.95" customHeight="1" x14ac:dyDescent="0.25">
      <c r="A193" s="51"/>
      <c r="B193" s="54"/>
      <c r="C193" s="55"/>
      <c r="D193" s="56"/>
      <c r="E193" s="57"/>
      <c r="F193" s="57"/>
      <c r="G193" s="57"/>
      <c r="H193" s="57"/>
      <c r="I193" s="57"/>
      <c r="J193" s="53"/>
    </row>
    <row r="194" spans="1:11" ht="21.95" customHeight="1" x14ac:dyDescent="0.25">
      <c r="A194" s="74">
        <v>4.7</v>
      </c>
      <c r="B194" s="75" t="s">
        <v>179</v>
      </c>
      <c r="C194" s="55"/>
      <c r="D194" s="56"/>
      <c r="E194" s="57"/>
      <c r="F194" s="57"/>
      <c r="G194" s="57"/>
      <c r="H194" s="57"/>
      <c r="I194" s="57"/>
      <c r="J194" s="53"/>
    </row>
    <row r="195" spans="1:11" ht="21.95" customHeight="1" x14ac:dyDescent="0.25">
      <c r="A195" s="77"/>
      <c r="B195" s="54" t="s">
        <v>246</v>
      </c>
      <c r="C195" s="55">
        <v>1</v>
      </c>
      <c r="D195" s="56" t="s">
        <v>180</v>
      </c>
      <c r="E195" s="57"/>
      <c r="F195" s="57"/>
      <c r="G195" s="57"/>
      <c r="H195" s="57"/>
      <c r="I195" s="57"/>
      <c r="J195" s="53"/>
    </row>
    <row r="196" spans="1:11" s="123" customFormat="1" ht="21.95" customHeight="1" x14ac:dyDescent="0.25">
      <c r="A196" s="129"/>
      <c r="B196" s="54" t="s">
        <v>211</v>
      </c>
      <c r="C196" s="55">
        <v>1</v>
      </c>
      <c r="D196" s="56" t="s">
        <v>38</v>
      </c>
      <c r="E196" s="121"/>
      <c r="F196" s="121"/>
      <c r="G196" s="121"/>
      <c r="H196" s="121"/>
      <c r="I196" s="121"/>
      <c r="J196" s="122"/>
      <c r="K196" s="128"/>
    </row>
    <row r="197" spans="1:11" s="123" customFormat="1" ht="21.95" customHeight="1" x14ac:dyDescent="0.25">
      <c r="A197" s="129"/>
      <c r="B197" s="54" t="s">
        <v>210</v>
      </c>
      <c r="C197" s="55">
        <v>1</v>
      </c>
      <c r="D197" s="56" t="s">
        <v>38</v>
      </c>
      <c r="E197" s="121"/>
      <c r="F197" s="121"/>
      <c r="G197" s="121"/>
      <c r="H197" s="121"/>
      <c r="I197" s="133"/>
      <c r="J197" s="122"/>
    </row>
    <row r="198" spans="1:11" ht="21.95" customHeight="1" x14ac:dyDescent="0.25">
      <c r="A198" s="77"/>
      <c r="B198" s="96" t="s">
        <v>240</v>
      </c>
      <c r="C198" s="55"/>
      <c r="D198" s="56"/>
      <c r="E198" s="57"/>
      <c r="F198" s="57"/>
      <c r="G198" s="57"/>
      <c r="H198" s="57"/>
      <c r="I198" s="118">
        <f>SUM(I150:I197)</f>
        <v>0</v>
      </c>
      <c r="J198" s="130"/>
    </row>
    <row r="199" spans="1:11" ht="21.95" customHeight="1" x14ac:dyDescent="0.25">
      <c r="A199" s="77"/>
      <c r="B199" s="54"/>
      <c r="C199" s="55"/>
      <c r="D199" s="56"/>
      <c r="E199" s="57"/>
      <c r="F199" s="57"/>
      <c r="G199" s="57"/>
      <c r="H199" s="57" t="s">
        <v>241</v>
      </c>
      <c r="I199" s="118">
        <f>I198*7%</f>
        <v>0</v>
      </c>
      <c r="J199" s="131"/>
    </row>
    <row r="200" spans="1:11" ht="21.95" customHeight="1" x14ac:dyDescent="0.25">
      <c r="A200" s="77"/>
      <c r="B200" s="96" t="s">
        <v>244</v>
      </c>
      <c r="C200" s="55"/>
      <c r="D200" s="56"/>
      <c r="E200" s="57"/>
      <c r="F200" s="57"/>
      <c r="G200" s="57"/>
      <c r="H200" s="57"/>
      <c r="I200" s="118">
        <f>I198+I199</f>
        <v>0</v>
      </c>
      <c r="J200" s="53"/>
    </row>
    <row r="201" spans="1:11" ht="21.95" customHeight="1" x14ac:dyDescent="0.25">
      <c r="A201" s="77"/>
      <c r="B201" s="96"/>
      <c r="C201" s="55"/>
      <c r="D201" s="56"/>
      <c r="E201" s="57"/>
      <c r="F201" s="57"/>
      <c r="G201" s="57"/>
      <c r="H201" s="57"/>
      <c r="I201" s="90"/>
      <c r="J201" s="53"/>
    </row>
    <row r="202" spans="1:11" ht="21.95" customHeight="1" x14ac:dyDescent="0.25">
      <c r="A202" s="77"/>
      <c r="B202" s="110" t="s">
        <v>242</v>
      </c>
      <c r="C202" s="55"/>
      <c r="D202" s="56"/>
      <c r="E202" s="57"/>
      <c r="F202" s="57"/>
      <c r="G202" s="57"/>
      <c r="H202" s="57"/>
      <c r="I202" s="57"/>
      <c r="J202" s="53"/>
    </row>
    <row r="203" spans="1:11" ht="21.95" customHeight="1" x14ac:dyDescent="0.25">
      <c r="A203" s="74">
        <v>4.8</v>
      </c>
      <c r="B203" s="75" t="s">
        <v>181</v>
      </c>
      <c r="C203" s="55"/>
      <c r="D203" s="56"/>
      <c r="E203" s="57"/>
      <c r="F203" s="57"/>
      <c r="G203" s="57"/>
      <c r="H203" s="57"/>
      <c r="I203" s="57"/>
      <c r="J203" s="53"/>
    </row>
    <row r="204" spans="1:11" ht="21.95" customHeight="1" x14ac:dyDescent="0.25">
      <c r="A204" s="51"/>
      <c r="B204" s="54" t="s">
        <v>192</v>
      </c>
      <c r="C204" s="55">
        <v>2</v>
      </c>
      <c r="D204" s="56" t="s">
        <v>182</v>
      </c>
      <c r="E204" s="57">
        <v>0</v>
      </c>
      <c r="F204" s="57">
        <v>0</v>
      </c>
      <c r="G204" s="57"/>
      <c r="H204" s="57">
        <f>G204*C204</f>
        <v>0</v>
      </c>
      <c r="I204" s="57">
        <f t="shared" ref="I204" si="2">H204+F204</f>
        <v>0</v>
      </c>
      <c r="J204" s="53"/>
    </row>
    <row r="205" spans="1:11" ht="21.95" customHeight="1" x14ac:dyDescent="0.25">
      <c r="A205" s="51"/>
      <c r="B205" s="54" t="s">
        <v>193</v>
      </c>
      <c r="C205" s="55"/>
      <c r="D205" s="56"/>
      <c r="E205" s="57"/>
      <c r="F205" s="57"/>
      <c r="G205" s="57"/>
      <c r="H205" s="57"/>
      <c r="I205" s="89"/>
      <c r="J205" s="53"/>
    </row>
    <row r="206" spans="1:11" ht="21.95" customHeight="1" x14ac:dyDescent="0.25">
      <c r="A206" s="51"/>
      <c r="B206" s="132" t="s">
        <v>243</v>
      </c>
      <c r="C206" s="55"/>
      <c r="D206" s="56"/>
      <c r="E206" s="57"/>
      <c r="F206" s="57"/>
      <c r="G206" s="57"/>
      <c r="H206" s="57"/>
      <c r="I206" s="118">
        <f>I204</f>
        <v>0</v>
      </c>
      <c r="J206" s="53"/>
    </row>
    <row r="207" spans="1:11" ht="21.95" customHeight="1" x14ac:dyDescent="0.25">
      <c r="A207" s="51"/>
      <c r="B207" s="54"/>
      <c r="C207" s="55"/>
      <c r="D207" s="56"/>
      <c r="E207" s="57"/>
      <c r="F207" s="57"/>
      <c r="G207" s="57"/>
      <c r="H207" s="57"/>
      <c r="I207" s="90"/>
      <c r="J207" s="53"/>
    </row>
    <row r="208" spans="1:11" ht="21.95" customHeight="1" x14ac:dyDescent="0.25">
      <c r="A208" s="51"/>
      <c r="B208" s="54"/>
      <c r="C208" s="55"/>
      <c r="D208" s="56"/>
      <c r="E208" s="57"/>
      <c r="F208" s="57"/>
      <c r="G208" s="57"/>
      <c r="H208" s="57"/>
      <c r="I208" s="57"/>
      <c r="J208" s="53"/>
    </row>
    <row r="209" spans="1:10" ht="21.95" customHeight="1" x14ac:dyDescent="0.25">
      <c r="A209" s="51"/>
      <c r="B209" s="54"/>
      <c r="C209" s="55"/>
      <c r="D209" s="56"/>
      <c r="E209" s="57"/>
      <c r="F209" s="57"/>
      <c r="G209" s="57"/>
      <c r="H209" s="57"/>
      <c r="I209" s="57"/>
      <c r="J209" s="53"/>
    </row>
    <row r="210" spans="1:10" ht="21.95" customHeight="1" x14ac:dyDescent="0.25">
      <c r="A210" s="51"/>
      <c r="B210" s="54"/>
      <c r="C210" s="55"/>
      <c r="D210" s="56"/>
      <c r="E210" s="57"/>
      <c r="F210" s="57"/>
      <c r="G210" s="57"/>
      <c r="H210" s="57"/>
      <c r="I210" s="90"/>
      <c r="J210" s="53"/>
    </row>
    <row r="211" spans="1:10" ht="21.95" customHeight="1" x14ac:dyDescent="0.25">
      <c r="A211" s="51"/>
      <c r="B211" s="54"/>
      <c r="C211" s="55"/>
      <c r="D211" s="56"/>
      <c r="E211" s="57"/>
      <c r="F211" s="57"/>
      <c r="G211" s="57"/>
      <c r="H211" s="57"/>
      <c r="I211" s="90"/>
      <c r="J211" s="53"/>
    </row>
    <row r="212" spans="1:10" ht="21.95" customHeight="1" x14ac:dyDescent="0.25">
      <c r="A212" s="51"/>
      <c r="B212" s="54"/>
      <c r="C212" s="55"/>
      <c r="D212" s="56"/>
      <c r="E212" s="57"/>
      <c r="F212" s="57"/>
      <c r="G212" s="57"/>
      <c r="H212" s="57"/>
      <c r="I212" s="90"/>
      <c r="J212" s="53"/>
    </row>
    <row r="213" spans="1:10" ht="21.95" customHeight="1" x14ac:dyDescent="0.25">
      <c r="A213" s="51"/>
      <c r="B213" s="54"/>
      <c r="C213" s="55"/>
      <c r="D213" s="56"/>
      <c r="E213" s="57"/>
      <c r="F213" s="57"/>
      <c r="G213" s="57"/>
      <c r="H213" s="57"/>
      <c r="I213" s="90"/>
      <c r="J213" s="53"/>
    </row>
    <row r="214" spans="1:10" ht="21.95" customHeight="1" x14ac:dyDescent="0.25">
      <c r="A214" s="51"/>
      <c r="B214" s="54"/>
      <c r="C214" s="55"/>
      <c r="D214" s="56"/>
      <c r="E214" s="57"/>
      <c r="F214" s="57"/>
      <c r="G214" s="57"/>
      <c r="H214" s="57"/>
      <c r="I214" s="90"/>
      <c r="J214" s="53"/>
    </row>
    <row r="215" spans="1:10" ht="21.95" customHeight="1" x14ac:dyDescent="0.25">
      <c r="A215" s="51"/>
      <c r="B215" s="54"/>
      <c r="C215" s="55"/>
      <c r="D215" s="56"/>
      <c r="E215" s="57"/>
      <c r="F215" s="57"/>
      <c r="G215" s="57"/>
      <c r="H215" s="57"/>
      <c r="I215" s="90"/>
      <c r="J215" s="53"/>
    </row>
    <row r="216" spans="1:10" ht="21.95" customHeight="1" x14ac:dyDescent="0.25">
      <c r="A216" s="51"/>
      <c r="B216" s="54"/>
      <c r="C216" s="55"/>
      <c r="D216" s="56"/>
      <c r="E216" s="57"/>
      <c r="F216" s="57"/>
      <c r="G216" s="57"/>
      <c r="H216" s="57"/>
      <c r="I216" s="90"/>
      <c r="J216" s="53"/>
    </row>
    <row r="217" spans="1:10" ht="21.95" customHeight="1" x14ac:dyDescent="0.25">
      <c r="A217" s="51"/>
      <c r="B217" s="54"/>
      <c r="C217" s="55"/>
      <c r="D217" s="56"/>
      <c r="E217" s="57"/>
      <c r="F217" s="57"/>
      <c r="G217" s="57"/>
      <c r="H217" s="57"/>
      <c r="I217" s="90"/>
      <c r="J217" s="53"/>
    </row>
    <row r="218" spans="1:10" ht="21.95" customHeight="1" x14ac:dyDescent="0.25">
      <c r="A218" s="51"/>
      <c r="B218" s="54"/>
      <c r="C218" s="55"/>
      <c r="D218" s="56"/>
      <c r="E218" s="57"/>
      <c r="F218" s="57"/>
      <c r="G218" s="57"/>
      <c r="H218" s="57"/>
      <c r="I218" s="90"/>
      <c r="J218" s="53"/>
    </row>
    <row r="219" spans="1:10" ht="21.95" customHeight="1" x14ac:dyDescent="0.25">
      <c r="A219" s="51"/>
      <c r="B219" s="54"/>
      <c r="C219" s="55"/>
      <c r="D219" s="56"/>
      <c r="E219" s="57"/>
      <c r="F219" s="57"/>
      <c r="G219" s="57"/>
      <c r="H219" s="57"/>
      <c r="I219" s="90"/>
      <c r="J219" s="53"/>
    </row>
    <row r="220" spans="1:10" ht="21.95" customHeight="1" x14ac:dyDescent="0.25">
      <c r="A220" s="51"/>
      <c r="B220" s="54"/>
      <c r="C220" s="55"/>
      <c r="D220" s="56"/>
      <c r="E220" s="57"/>
      <c r="F220" s="57"/>
      <c r="G220" s="57"/>
      <c r="H220" s="57"/>
      <c r="I220" s="90"/>
      <c r="J220" s="53"/>
    </row>
    <row r="221" spans="1:10" ht="21.95" customHeight="1" x14ac:dyDescent="0.25">
      <c r="A221" s="51"/>
      <c r="B221" s="54"/>
      <c r="C221" s="55"/>
      <c r="D221" s="56"/>
      <c r="E221" s="57"/>
      <c r="F221" s="57"/>
      <c r="G221" s="57"/>
      <c r="H221" s="57"/>
      <c r="I221" s="90"/>
      <c r="J221" s="53"/>
    </row>
    <row r="222" spans="1:10" ht="21.95" customHeight="1" x14ac:dyDescent="0.25">
      <c r="A222" s="51"/>
      <c r="B222" s="54"/>
      <c r="C222" s="55"/>
      <c r="D222" s="56"/>
      <c r="E222" s="57"/>
      <c r="F222" s="57"/>
      <c r="G222" s="57"/>
      <c r="H222" s="57"/>
      <c r="I222" s="90"/>
      <c r="J222" s="53"/>
    </row>
    <row r="223" spans="1:10" ht="21.95" customHeight="1" x14ac:dyDescent="0.25">
      <c r="A223" s="51"/>
      <c r="B223" s="54"/>
      <c r="C223" s="55"/>
      <c r="D223" s="56"/>
      <c r="E223" s="57"/>
      <c r="F223" s="57"/>
      <c r="G223" s="57"/>
      <c r="H223" s="57"/>
      <c r="I223" s="90"/>
      <c r="J223" s="53"/>
    </row>
    <row r="224" spans="1:10" ht="21.95" customHeight="1" x14ac:dyDescent="0.25">
      <c r="A224" s="51"/>
      <c r="B224" s="54"/>
      <c r="C224" s="55"/>
      <c r="D224" s="56"/>
      <c r="E224" s="57"/>
      <c r="F224" s="57"/>
      <c r="G224" s="57"/>
      <c r="H224" s="57"/>
      <c r="I224" s="90"/>
      <c r="J224" s="53"/>
    </row>
    <row r="225" spans="1:10" ht="21.95" customHeight="1" x14ac:dyDescent="0.25">
      <c r="A225" s="51"/>
      <c r="B225" s="54"/>
      <c r="C225" s="55"/>
      <c r="D225" s="56"/>
      <c r="E225" s="57"/>
      <c r="F225" s="57"/>
      <c r="G225" s="57"/>
      <c r="H225" s="57"/>
      <c r="I225" s="90"/>
      <c r="J225" s="53"/>
    </row>
    <row r="226" spans="1:10" ht="21.95" customHeight="1" x14ac:dyDescent="0.25">
      <c r="A226" s="51"/>
      <c r="B226" s="54"/>
      <c r="C226" s="55"/>
      <c r="D226" s="56"/>
      <c r="E226" s="57"/>
      <c r="F226" s="57"/>
      <c r="G226" s="57"/>
      <c r="H226" s="57"/>
      <c r="I226" s="57"/>
      <c r="J226" s="53"/>
    </row>
    <row r="227" spans="1:10" ht="21.95" customHeight="1" x14ac:dyDescent="0.25">
      <c r="A227" s="51"/>
      <c r="B227" s="54"/>
      <c r="C227" s="55"/>
      <c r="D227" s="56"/>
      <c r="E227" s="57"/>
      <c r="F227" s="57"/>
      <c r="G227" s="57"/>
      <c r="H227" s="57"/>
      <c r="I227" s="57"/>
      <c r="J227" s="53"/>
    </row>
    <row r="228" spans="1:10" ht="21.95" customHeight="1" x14ac:dyDescent="0.25">
      <c r="A228" s="51"/>
      <c r="B228" s="54"/>
      <c r="C228" s="55"/>
      <c r="D228" s="56"/>
      <c r="E228" s="57"/>
      <c r="F228" s="57"/>
      <c r="G228" s="57"/>
      <c r="H228" s="57"/>
      <c r="I228" s="57"/>
      <c r="J228" s="53"/>
    </row>
    <row r="229" spans="1:10" ht="21.95" customHeight="1" x14ac:dyDescent="0.25">
      <c r="A229" s="51"/>
      <c r="B229" s="54"/>
      <c r="C229" s="55"/>
      <c r="D229" s="56"/>
      <c r="E229" s="57"/>
      <c r="F229" s="57"/>
      <c r="G229" s="57"/>
      <c r="H229" s="57"/>
      <c r="I229" s="57"/>
      <c r="J229" s="53"/>
    </row>
    <row r="230" spans="1:10" ht="21.95" customHeight="1" x14ac:dyDescent="0.25">
      <c r="A230" s="78"/>
      <c r="B230" s="71"/>
      <c r="C230" s="60"/>
      <c r="D230" s="56"/>
      <c r="E230" s="57"/>
      <c r="F230" s="57"/>
      <c r="G230" s="57"/>
      <c r="H230" s="70"/>
      <c r="I230" s="70"/>
      <c r="J230" s="53"/>
    </row>
    <row r="231" spans="1:10" ht="21.95" customHeight="1" x14ac:dyDescent="0.25">
      <c r="A231" s="79"/>
      <c r="B231" s="71"/>
      <c r="C231" s="60"/>
      <c r="D231" s="56"/>
      <c r="E231" s="57"/>
      <c r="F231" s="57"/>
      <c r="G231" s="57"/>
      <c r="H231" s="70"/>
      <c r="I231" s="70"/>
      <c r="J231" s="53"/>
    </row>
    <row r="232" spans="1:10" ht="21.95" customHeight="1" x14ac:dyDescent="0.25">
      <c r="A232" s="80"/>
      <c r="B232" s="81"/>
      <c r="C232" s="82"/>
      <c r="D232" s="83"/>
      <c r="E232" s="84"/>
      <c r="F232" s="84"/>
      <c r="G232" s="84"/>
      <c r="H232" s="85"/>
      <c r="I232" s="85"/>
      <c r="J232" s="86"/>
    </row>
  </sheetData>
  <mergeCells count="15">
    <mergeCell ref="C4:G4"/>
    <mergeCell ref="H4:J4"/>
    <mergeCell ref="C5:J5"/>
    <mergeCell ref="A6:A7"/>
    <mergeCell ref="B6:B7"/>
    <mergeCell ref="C6:C7"/>
    <mergeCell ref="D6:D7"/>
    <mergeCell ref="E6:F6"/>
    <mergeCell ref="G6:H6"/>
    <mergeCell ref="J6:J7"/>
    <mergeCell ref="A1:J1"/>
    <mergeCell ref="A2:J2"/>
    <mergeCell ref="A3:B3"/>
    <mergeCell ref="C3:G3"/>
    <mergeCell ref="H3:J3"/>
  </mergeCells>
  <phoneticPr fontId="2" type="noConversion"/>
  <hyperlinks>
    <hyperlink ref="B178" r:id="rId1" display="\\"/>
  </hyperlinks>
  <pageMargins left="0.19685039370078741" right="0.19685039370078741" top="0.19685039370078741" bottom="0.19685039370078741" header="0.51181102362204722" footer="0.51181102362204722"/>
  <pageSetup paperSize="9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1"/>
  <sheetViews>
    <sheetView topLeftCell="A4" zoomScale="90" zoomScaleNormal="90" workbookViewId="0">
      <selection activeCell="A8" sqref="A8:F8"/>
    </sheetView>
  </sheetViews>
  <sheetFormatPr defaultRowHeight="21.95" customHeight="1" x14ac:dyDescent="0.3"/>
  <cols>
    <col min="1" max="1" width="7" style="1" customWidth="1"/>
    <col min="2" max="2" width="40.7109375" style="1" customWidth="1"/>
    <col min="3" max="3" width="14.7109375" style="146" customWidth="1"/>
    <col min="4" max="4" width="13" style="1" customWidth="1"/>
    <col min="5" max="5" width="15.7109375" style="37" customWidth="1"/>
    <col min="6" max="6" width="15.7109375" style="1" customWidth="1"/>
    <col min="7" max="7" width="9.140625" style="1"/>
    <col min="8" max="8" width="11" style="1" bestFit="1" customWidth="1"/>
    <col min="9" max="16384" width="9.140625" style="1"/>
  </cols>
  <sheetData>
    <row r="1" spans="1:6" ht="21.95" customHeight="1" x14ac:dyDescent="0.3">
      <c r="A1" s="168" t="s">
        <v>22</v>
      </c>
      <c r="B1" s="168"/>
      <c r="C1" s="168"/>
      <c r="D1" s="168"/>
      <c r="E1" s="168"/>
      <c r="F1" s="168"/>
    </row>
    <row r="2" spans="1:6" ht="21.95" customHeight="1" x14ac:dyDescent="0.3">
      <c r="A2" s="167" t="s">
        <v>12</v>
      </c>
      <c r="B2" s="167"/>
      <c r="C2" s="167"/>
      <c r="D2" s="167"/>
      <c r="E2" s="167"/>
      <c r="F2" s="167"/>
    </row>
    <row r="3" spans="1:6" ht="21.95" customHeight="1" x14ac:dyDescent="0.3">
      <c r="A3" s="169" t="s">
        <v>249</v>
      </c>
      <c r="B3" s="169"/>
      <c r="C3" s="169"/>
      <c r="D3" s="169"/>
      <c r="E3" s="169"/>
      <c r="F3" s="169"/>
    </row>
    <row r="4" spans="1:6" ht="21.95" customHeight="1" x14ac:dyDescent="0.3">
      <c r="A4" s="164" t="s">
        <v>127</v>
      </c>
      <c r="B4" s="164"/>
      <c r="C4" s="164"/>
      <c r="D4" s="164"/>
      <c r="E4" s="164"/>
      <c r="F4" s="164"/>
    </row>
    <row r="5" spans="1:6" ht="21.95" customHeight="1" x14ac:dyDescent="0.3">
      <c r="A5" s="164" t="s">
        <v>31</v>
      </c>
      <c r="B5" s="164"/>
      <c r="C5" s="164"/>
      <c r="D5" s="164"/>
      <c r="E5" s="164"/>
      <c r="F5" s="164"/>
    </row>
    <row r="6" spans="1:6" ht="21.95" customHeight="1" x14ac:dyDescent="0.3">
      <c r="A6" s="164" t="s">
        <v>32</v>
      </c>
      <c r="B6" s="164"/>
      <c r="C6" s="164"/>
      <c r="D6" s="164"/>
      <c r="E6" s="164"/>
      <c r="F6" s="164"/>
    </row>
    <row r="7" spans="1:6" ht="21.95" customHeight="1" x14ac:dyDescent="0.3">
      <c r="A7" s="164" t="s">
        <v>27</v>
      </c>
      <c r="B7" s="164"/>
      <c r="C7" s="164"/>
      <c r="D7" s="164"/>
      <c r="E7" s="164"/>
      <c r="F7" s="164"/>
    </row>
    <row r="8" spans="1:6" s="36" customFormat="1" ht="21.95" customHeight="1" x14ac:dyDescent="0.3">
      <c r="A8" s="170" t="s">
        <v>128</v>
      </c>
      <c r="B8" s="170"/>
      <c r="C8" s="170"/>
      <c r="D8" s="170"/>
      <c r="E8" s="170"/>
      <c r="F8" s="170"/>
    </row>
    <row r="9" spans="1:6" ht="21.95" customHeight="1" x14ac:dyDescent="0.3">
      <c r="A9" s="164" t="s">
        <v>250</v>
      </c>
      <c r="B9" s="164"/>
      <c r="C9" s="164"/>
      <c r="D9" s="164"/>
      <c r="E9" s="164"/>
      <c r="F9" s="164"/>
    </row>
    <row r="11" spans="1:6" ht="21.95" customHeight="1" x14ac:dyDescent="0.3">
      <c r="A11" s="165" t="s">
        <v>5</v>
      </c>
      <c r="B11" s="165" t="s">
        <v>0</v>
      </c>
      <c r="C11" s="136" t="s">
        <v>13</v>
      </c>
      <c r="D11" s="165" t="s">
        <v>15</v>
      </c>
      <c r="E11" s="16" t="s">
        <v>16</v>
      </c>
      <c r="F11" s="165" t="s">
        <v>18</v>
      </c>
    </row>
    <row r="12" spans="1:6" ht="21.95" customHeight="1" x14ac:dyDescent="0.3">
      <c r="A12" s="166"/>
      <c r="B12" s="166"/>
      <c r="C12" s="137" t="s">
        <v>14</v>
      </c>
      <c r="D12" s="166"/>
      <c r="E12" s="17" t="s">
        <v>17</v>
      </c>
      <c r="F12" s="166"/>
    </row>
    <row r="13" spans="1:6" ht="21.95" customHeight="1" x14ac:dyDescent="0.3">
      <c r="A13" s="9">
        <v>1</v>
      </c>
      <c r="B13" s="7" t="s">
        <v>28</v>
      </c>
      <c r="C13" s="138"/>
      <c r="D13" s="27">
        <v>1.3017000000000001</v>
      </c>
      <c r="E13" s="23">
        <f>(C13*D13)</f>
        <v>0</v>
      </c>
      <c r="F13" s="98"/>
    </row>
    <row r="14" spans="1:6" ht="21.95" customHeight="1" x14ac:dyDescent="0.3">
      <c r="A14" s="28">
        <v>2</v>
      </c>
      <c r="B14" s="5" t="s">
        <v>29</v>
      </c>
      <c r="C14" s="139"/>
      <c r="D14" s="5"/>
      <c r="E14" s="24">
        <f>(C14*H14)</f>
        <v>0</v>
      </c>
      <c r="F14" s="29" t="s">
        <v>33</v>
      </c>
    </row>
    <row r="15" spans="1:6" s="36" customFormat="1" ht="21.95" customHeight="1" x14ac:dyDescent="0.3">
      <c r="A15" s="32">
        <v>3</v>
      </c>
      <c r="B15" s="33" t="s">
        <v>30</v>
      </c>
      <c r="C15" s="139"/>
      <c r="D15" s="33"/>
      <c r="E15" s="34">
        <f>(C15*H15)</f>
        <v>0</v>
      </c>
      <c r="F15" s="35" t="s">
        <v>33</v>
      </c>
    </row>
    <row r="16" spans="1:6" s="36" customFormat="1" ht="21.95" customHeight="1" x14ac:dyDescent="0.3">
      <c r="A16" s="32">
        <v>4</v>
      </c>
      <c r="B16" s="33" t="s">
        <v>242</v>
      </c>
      <c r="C16" s="139"/>
      <c r="D16" s="33"/>
      <c r="E16" s="34">
        <f>C16*H16</f>
        <v>0</v>
      </c>
      <c r="F16" s="35" t="s">
        <v>181</v>
      </c>
    </row>
    <row r="17" spans="1:8" ht="21.95" customHeight="1" x14ac:dyDescent="0.3">
      <c r="A17" s="5"/>
      <c r="B17" s="5"/>
      <c r="C17" s="139"/>
      <c r="D17" s="5"/>
      <c r="E17" s="24"/>
      <c r="F17" s="29"/>
    </row>
    <row r="18" spans="1:8" ht="21.95" customHeight="1" x14ac:dyDescent="0.3">
      <c r="A18" s="5"/>
      <c r="B18" s="100" t="s">
        <v>23</v>
      </c>
      <c r="C18" s="139"/>
      <c r="D18" s="5"/>
      <c r="E18" s="24"/>
      <c r="F18" s="99"/>
    </row>
    <row r="19" spans="1:8" ht="21.95" customHeight="1" x14ac:dyDescent="0.3">
      <c r="A19" s="5"/>
      <c r="B19" s="100" t="s">
        <v>24</v>
      </c>
      <c r="C19" s="139"/>
      <c r="D19" s="5"/>
      <c r="E19" s="24"/>
      <c r="F19" s="5"/>
    </row>
    <row r="20" spans="1:8" ht="21.95" customHeight="1" x14ac:dyDescent="0.3">
      <c r="A20" s="5"/>
      <c r="B20" s="100" t="s">
        <v>129</v>
      </c>
      <c r="C20" s="139"/>
      <c r="D20" s="5"/>
      <c r="E20" s="24"/>
      <c r="F20" s="5"/>
    </row>
    <row r="21" spans="1:8" ht="21.95" customHeight="1" x14ac:dyDescent="0.3">
      <c r="A21" s="8"/>
      <c r="B21" s="101" t="s">
        <v>198</v>
      </c>
      <c r="C21" s="140"/>
      <c r="D21" s="8"/>
      <c r="E21" s="18"/>
      <c r="F21" s="8"/>
    </row>
    <row r="22" spans="1:8" ht="21.95" customHeight="1" x14ac:dyDescent="0.3">
      <c r="A22" s="9" t="s">
        <v>19</v>
      </c>
      <c r="B22" s="4" t="s">
        <v>20</v>
      </c>
      <c r="C22" s="138"/>
      <c r="D22" s="4"/>
      <c r="E22" s="31">
        <f>SUM(E13:E21)</f>
        <v>0</v>
      </c>
      <c r="F22" s="10"/>
    </row>
    <row r="23" spans="1:8" ht="21.95" customHeight="1" x14ac:dyDescent="0.3">
      <c r="A23" s="5"/>
      <c r="B23" s="26" t="s">
        <v>21</v>
      </c>
      <c r="C23" s="139"/>
      <c r="D23" s="6"/>
      <c r="E23" s="30"/>
      <c r="F23" s="97"/>
      <c r="H23" s="134"/>
    </row>
    <row r="24" spans="1:8" ht="21.95" customHeight="1" x14ac:dyDescent="0.3">
      <c r="A24" s="8"/>
      <c r="B24" s="11" t="s">
        <v>248</v>
      </c>
      <c r="C24" s="141"/>
      <c r="D24" s="2"/>
      <c r="E24" s="25"/>
      <c r="F24" s="3"/>
    </row>
    <row r="25" spans="1:8" ht="21.95" customHeight="1" x14ac:dyDescent="0.3">
      <c r="A25" s="12"/>
      <c r="B25" s="13" t="s">
        <v>25</v>
      </c>
      <c r="C25" s="142"/>
      <c r="D25" s="13"/>
      <c r="E25" s="20"/>
      <c r="F25" s="10"/>
    </row>
    <row r="26" spans="1:8" ht="21.95" customHeight="1" x14ac:dyDescent="0.3">
      <c r="A26" s="11"/>
      <c r="B26" s="2" t="s">
        <v>26</v>
      </c>
      <c r="C26" s="141"/>
      <c r="D26" s="2"/>
      <c r="E26" s="19"/>
      <c r="F26" s="3"/>
    </row>
    <row r="27" spans="1:8" ht="21.95" customHeight="1" x14ac:dyDescent="0.3">
      <c r="A27" s="14"/>
      <c r="B27" s="14"/>
      <c r="C27" s="143"/>
      <c r="D27" s="14"/>
      <c r="E27" s="21"/>
      <c r="F27" s="14"/>
    </row>
    <row r="29" spans="1:8" ht="21.95" customHeight="1" x14ac:dyDescent="0.3">
      <c r="C29" s="161"/>
      <c r="D29" s="161"/>
      <c r="E29" s="161"/>
    </row>
    <row r="30" spans="1:8" ht="21.95" customHeight="1" x14ac:dyDescent="0.3">
      <c r="C30" s="162"/>
      <c r="D30" s="162"/>
      <c r="E30" s="162"/>
    </row>
    <row r="31" spans="1:8" ht="21.95" customHeight="1" x14ac:dyDescent="0.3">
      <c r="C31" s="162"/>
      <c r="D31" s="162"/>
      <c r="E31" s="162"/>
    </row>
    <row r="32" spans="1:8" ht="21.95" customHeight="1" x14ac:dyDescent="0.3">
      <c r="C32" s="163"/>
      <c r="D32" s="163"/>
      <c r="E32" s="163"/>
    </row>
    <row r="33" spans="3:6" ht="21.95" customHeight="1" x14ac:dyDescent="0.3">
      <c r="C33" s="163"/>
      <c r="D33" s="163"/>
      <c r="E33" s="163"/>
    </row>
    <row r="34" spans="3:6" ht="21.95" customHeight="1" x14ac:dyDescent="0.3">
      <c r="C34" s="144"/>
      <c r="D34" s="22"/>
      <c r="E34" s="22"/>
    </row>
    <row r="35" spans="3:6" ht="21.95" customHeight="1" x14ac:dyDescent="0.3">
      <c r="C35" s="144"/>
      <c r="D35" s="108"/>
      <c r="E35" s="22"/>
      <c r="F35" s="38"/>
    </row>
    <row r="36" spans="3:6" ht="21.95" customHeight="1" x14ac:dyDescent="0.3">
      <c r="C36" s="144"/>
      <c r="D36" s="108"/>
      <c r="E36" s="22"/>
    </row>
    <row r="37" spans="3:6" ht="21.95" customHeight="1" x14ac:dyDescent="0.3">
      <c r="C37" s="144"/>
      <c r="D37" s="108"/>
      <c r="E37" s="22"/>
    </row>
    <row r="38" spans="3:6" ht="21.95" customHeight="1" x14ac:dyDescent="0.3">
      <c r="C38" s="144"/>
      <c r="D38" s="108"/>
      <c r="E38" s="22"/>
    </row>
    <row r="39" spans="3:6" ht="21.95" customHeight="1" x14ac:dyDescent="0.3">
      <c r="C39" s="145"/>
      <c r="D39" s="15"/>
    </row>
    <row r="41" spans="3:6" ht="21.95" customHeight="1" x14ac:dyDescent="0.3">
      <c r="C41" s="145"/>
      <c r="D41" s="15"/>
      <c r="E41" s="1"/>
    </row>
  </sheetData>
  <mergeCells count="18">
    <mergeCell ref="A9:F9"/>
    <mergeCell ref="A11:A12"/>
    <mergeCell ref="F11:F12"/>
    <mergeCell ref="A2:F2"/>
    <mergeCell ref="A1:F1"/>
    <mergeCell ref="A3:F3"/>
    <mergeCell ref="A4:F4"/>
    <mergeCell ref="D11:D12"/>
    <mergeCell ref="B11:B12"/>
    <mergeCell ref="A5:F5"/>
    <mergeCell ref="A6:F6"/>
    <mergeCell ref="A7:F7"/>
    <mergeCell ref="A8:F8"/>
    <mergeCell ref="C29:E29"/>
    <mergeCell ref="C30:E30"/>
    <mergeCell ref="C31:E31"/>
    <mergeCell ref="C32:E32"/>
    <mergeCell ref="C33:E33"/>
  </mergeCells>
  <phoneticPr fontId="0" type="noConversion"/>
  <pageMargins left="0.19685039370078741" right="0.39370078740157483" top="0.19685039370078741" bottom="0.19685039370078741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ปร.4)</vt:lpstr>
      <vt:lpstr>แบบ ปร.5</vt:lpstr>
      <vt:lpstr>'ปร.4)'!Print_Titles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 Department Excise Depa</dc:creator>
  <cp:lastModifiedBy>Hewlett-Packard Company</cp:lastModifiedBy>
  <cp:lastPrinted>2022-08-03T02:16:41Z</cp:lastPrinted>
  <dcterms:created xsi:type="dcterms:W3CDTF">2003-03-26T06:58:12Z</dcterms:created>
  <dcterms:modified xsi:type="dcterms:W3CDTF">2022-08-29T07:47:12Z</dcterms:modified>
</cp:coreProperties>
</file>