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Work at Home\การพัฒนาองค์กรแบบบูรณาการ\ปี 65\ประเด็นที่ 2\เอกสารจัดทำคู่มือฯ ปี 65 ประเด็นที่ 2\แบบประเมินตนเอง_(แบบ_OIT)_ครั้งที่ 2\"/>
    </mc:Choice>
  </mc:AlternateContent>
  <xr:revisionPtr revIDLastSave="0" documentId="13_ncr:1_{D5C4B0DE-00EF-4002-B500-C00C67CA05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ประเมินครั้งที่ 2" sheetId="1" r:id="rId1"/>
    <sheet name="Sheet2" sheetId="6" state="hidden" r:id="rId2"/>
  </sheets>
  <definedNames>
    <definedName name="_xlnm.Print_Area" localSheetId="0">'แบบประเมินครั้งที่ 2'!$A$1:$H$74</definedName>
    <definedName name="_xlnm.Print_Titles" localSheetId="0">'แบบประเมินครั้งที่ 2'!$19:$22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E63" i="1" l="1"/>
  <c r="E28" i="1" l="1"/>
  <c r="E65" i="1" l="1"/>
  <c r="E64" i="1"/>
  <c r="E61" i="1"/>
  <c r="E59" i="1"/>
  <c r="E49" i="1"/>
  <c r="E48" i="1"/>
  <c r="E46" i="1"/>
  <c r="E44" i="1"/>
  <c r="E42" i="1"/>
  <c r="E41" i="1"/>
  <c r="E39" i="1"/>
  <c r="E37" i="1"/>
  <c r="E35" i="1"/>
  <c r="E34" i="1"/>
  <c r="E32" i="1"/>
  <c r="E30" i="1"/>
  <c r="E29" i="1"/>
  <c r="E27" i="1"/>
  <c r="E26" i="1"/>
  <c r="E25" i="1"/>
  <c r="E24" i="1"/>
  <c r="E31" i="1" l="1"/>
  <c r="D33" i="1"/>
  <c r="D23" i="1"/>
  <c r="E33" i="1" l="1"/>
  <c r="E23" i="1"/>
  <c r="E43" i="1"/>
  <c r="E62" i="1"/>
  <c r="E60" i="1"/>
  <c r="E58" i="1"/>
  <c r="E47" i="1"/>
  <c r="E45" i="1"/>
  <c r="E40" i="1"/>
  <c r="E38" i="1"/>
  <c r="E36" i="1"/>
  <c r="D62" i="1"/>
  <c r="D60" i="1"/>
  <c r="D58" i="1"/>
  <c r="D40" i="1"/>
  <c r="D38" i="1"/>
  <c r="D47" i="1"/>
  <c r="D45" i="1"/>
  <c r="D43" i="1"/>
  <c r="D36" i="1"/>
  <c r="D31" i="1"/>
  <c r="D66" i="1" l="1"/>
  <c r="C73" i="1" s="1"/>
  <c r="E66" i="1"/>
  <c r="D73" i="1" s="1"/>
  <c r="D50" i="1"/>
  <c r="C72" i="1" s="1"/>
  <c r="E50" i="1"/>
  <c r="D72" i="1" s="1"/>
  <c r="D74" i="1" l="1"/>
  <c r="C74" i="1"/>
  <c r="E72" i="1" s="1"/>
  <c r="E73" i="1" l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</author>
  </authors>
  <commentList>
    <comment ref="C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2,300 คะแนน  
</t>
        </r>
      </text>
    </comment>
    <comment ref="D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<sst xmlns="http://schemas.openxmlformats.org/spreadsheetml/2006/main" count="202" uniqueCount="185">
  <si>
    <t>ข้อมูล</t>
  </si>
  <si>
    <t>คะแนนเต็ม</t>
  </si>
  <si>
    <t>ผลคะแนน</t>
  </si>
  <si>
    <t>เจตจำนงสุจริตของผู้บริหาร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</si>
  <si>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</si>
  <si>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</si>
  <si>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</si>
  <si>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กฎหมายที่เกี่ยวข้อง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</si>
  <si>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</si>
  <si>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</si>
  <si>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</si>
  <si>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</si>
  <si>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</si>
  <si>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</si>
  <si>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</si>
  <si>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</si>
  <si>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</si>
  <si>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</si>
  <si>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</si>
  <si>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</si>
  <si>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</si>
  <si>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 xml:space="preserve">โครงสร้างองค์กร 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</si>
  <si>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</si>
  <si>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</si>
  <si>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</si>
  <si>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</si>
  <si>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</si>
  <si>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</si>
  <si>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</si>
  <si>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</si>
  <si>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</si>
  <si>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</si>
  <si>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</si>
  <si>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</si>
  <si>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</si>
  <si>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</si>
  <si>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</si>
  <si>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</si>
  <si>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</si>
  <si>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</si>
  <si>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</si>
  <si>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</si>
  <si>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</si>
  <si>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</si>
  <si>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</si>
  <si>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</si>
  <si>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</si>
  <si>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</si>
  <si>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</si>
  <si>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</si>
  <si>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</si>
  <si>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</si>
  <si>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</si>
  <si>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</si>
  <si>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</si>
  <si>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</si>
  <si>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ข้อมูลผู้บริหารและบุคลากรของหน่วยงาน</t>
  </si>
  <si>
    <t>มี/ไม่มี</t>
  </si>
  <si>
    <t>สำนักงานสรรพสามิตพื้นที่ชัยนาท</t>
  </si>
  <si>
    <t>สำนักงานสรรพสามิตพื้นที่นนทบุรี</t>
  </si>
  <si>
    <t>สำนักงานสรรพสามิตพื้นที่ปทุมธานี 1</t>
  </si>
  <si>
    <t>สำนักงานสรรพสามิตพื้นที่ปทุมธานี 2</t>
  </si>
  <si>
    <t>สำนักงานสรรพสามิตพื้นที่พระนครศรีอยุธยา 1</t>
  </si>
  <si>
    <t>สำนักงานสรรพสามิตพื้นที่พระนครศรีอยุธยา 2</t>
  </si>
  <si>
    <t>สำนักงานสรรพสามิตพื้นที่ลพบุรี</t>
  </si>
  <si>
    <t>สำนักงานสรรพสามิตพื้นที่สระบุรี</t>
  </si>
  <si>
    <t>สำนักงานสรรพสามิตพื้นที่สิงห์บุรี</t>
  </si>
  <si>
    <t>สำนักงานสรรพสามิตพื้นที่อ่างทอง</t>
  </si>
  <si>
    <t>สำนักงานสรรพสามิตพื้นที่จันทบุรี</t>
  </si>
  <si>
    <t>สำนักงานสรรพสามิตพื้นที่ฉะเชิงเทรา</t>
  </si>
  <si>
    <t>สำนักงานสรรพสามิตพื้นที่ชลบุรี 1</t>
  </si>
  <si>
    <t>สำนักงานสรรพสามิตพื้นที่ชลบุรี 2</t>
  </si>
  <si>
    <t>สำนักงานสรรพสามิตพื้นที่ตราด</t>
  </si>
  <si>
    <t>สำนักงานสรรพสามิตพื้นที่นครนายก</t>
  </si>
  <si>
    <t>สำนักงานสรรพสามิตพื้นที่ปราจีนบุรี</t>
  </si>
  <si>
    <t>สำนักงานสรรพสามิตพื้นที่ระยอง 1</t>
  </si>
  <si>
    <t>สำนักงานสรรพสามิตพื้นที่ระยอง 2</t>
  </si>
  <si>
    <t>สำนักงานสรรพสามิตพื้นที่สมุทรปราการ 1</t>
  </si>
  <si>
    <t>สำนักงานสรรพสามิตพื้นที่สมุทรปราการ 2</t>
  </si>
  <si>
    <t>สำนักงานสรรพสามิตพื้นที่สระแก้ว</t>
  </si>
  <si>
    <t>สำนักงานสรรพสามิตพื้นที่นครราชสีมา</t>
  </si>
  <si>
    <t>สำนักงานสรรพสามิตพื้นที่ชัยภูมิ</t>
  </si>
  <si>
    <t>สำนักงานสรรพสามิตพื้นที่บุรีรัมย์</t>
  </si>
  <si>
    <t>สำนักงานสรรพสามิตพื้นที่ยโสธร</t>
  </si>
  <si>
    <t>สำนักงานสรรพสามิตพื้นที่ร้อยเอ็ด</t>
  </si>
  <si>
    <t>สำนักงานสรรพสามิตพื้นที่ศรีสะเกษ</t>
  </si>
  <si>
    <t>สำนักงานสรรพสามิตพื้นที่สุรินทร์</t>
  </si>
  <si>
    <t>สำนักงานสรรพสามิตพื้นที่อุบลราชธานี</t>
  </si>
  <si>
    <t>สำนักงานสรรพสามิตพื้นที่อำนาจเจริญ</t>
  </si>
  <si>
    <t>สำนักงานสรรพสามิตพื้นที่กาฬสินธุ์</t>
  </si>
  <si>
    <t>สำนักงานสรรพสามิตพื้นที่ขอนแก่น</t>
  </si>
  <si>
    <t>สำนักงานสรรพสามิตพื้นที่นครพนม</t>
  </si>
  <si>
    <t>สำนักงานสรรพสามิตพื้นที่มหาสารคาม</t>
  </si>
  <si>
    <t>สำนักงานสรรพสามิตพื้นที่มุกดาหาร</t>
  </si>
  <si>
    <t>สำนักงานสรรพสามิตพื้นที่หนองบัวลำภู</t>
  </si>
  <si>
    <t>สำนักงานสรรพสามิตพื้นที่หนองคาย</t>
  </si>
  <si>
    <t>สำนักงานสรรพสามิตพื้นที่เลย</t>
  </si>
  <si>
    <t>สำนักงานสรรพสามิตพื้นที่สกลนคร</t>
  </si>
  <si>
    <t>สำนักงานสรรพสามิตพื้นที่อุดรธานี</t>
  </si>
  <si>
    <t>สำนักงานสรรพสามิตพื้นที่บึงกาฬ</t>
  </si>
  <si>
    <t>สำนักงานสรรพสามิตพื้นที่เชียงใหม่</t>
  </si>
  <si>
    <t>สำนักงานสรรพสามิตพื้นที่ลำพูน</t>
  </si>
  <si>
    <t>สำนักงานสรรพสามิตพื้นที่ลำปาง</t>
  </si>
  <si>
    <t>สำนักงานสรรพสามิตพื้นที่เชียงราย</t>
  </si>
  <si>
    <t>สำนักงานสรรพสามิตพื้นที่พะเยา</t>
  </si>
  <si>
    <t>สำนักงานสรรพสามิตพื้นที่แพร่</t>
  </si>
  <si>
    <t>สำนักงานสรรพสามิตพื้นที่น่าน</t>
  </si>
  <si>
    <t>สำนักงานสรรพสามิตพื้นที่แม่ฮ่องสอน</t>
  </si>
  <si>
    <t>สำนักงานสรรพสามิตพื้นที่อุตรดิตถ์</t>
  </si>
  <si>
    <t>สำนักงานสรรพสามิตพื้นที่กำแพงเพชร</t>
  </si>
  <si>
    <t>สำนักงานสรรพสามิตพื้นที่ตาก</t>
  </si>
  <si>
    <t>สำนักงานสรรพสามิตพื้นที่นครสวรรค์</t>
  </si>
  <si>
    <t>สำนักงานสรรพสามิตพื้นที่พิจิตร</t>
  </si>
  <si>
    <t>สำนักงานสรรพสามิตพื้นที่พิษณุโลก</t>
  </si>
  <si>
    <t>สำนักงานสรรพสามิตพื้นที่เพชรบูรณ์</t>
  </si>
  <si>
    <t>สำนักงานสรรพสามิตพื้นที่สุโขทัย</t>
  </si>
  <si>
    <t>สำนักงานสรรพสามิตพื้นที่อุทัยธานี</t>
  </si>
  <si>
    <t>สำนักงานสรรพสามิตพื้นที่นครปฐม 1</t>
  </si>
  <si>
    <t>สำนักงานสรรพสามิตพื้นที่นครปฐม 2</t>
  </si>
  <si>
    <t>สำนักงานสรรพสามิตพื้นที่กาญจนบุรี</t>
  </si>
  <si>
    <t>สำนักงานสรรพสามิตพื้นที่ประจวบคีรีขันธ์</t>
  </si>
  <si>
    <t>สำนักงานสรรพสามิตพื้นที่เพชรบุรี</t>
  </si>
  <si>
    <t>สำนักงานสรรพสามิตพื้นที่ราชบุรี</t>
  </si>
  <si>
    <t>สำนักงานสรรพสามิตพื้นที่สมุทรสงคราม</t>
  </si>
  <si>
    <t>สำนักงานสรรพสามิตพื้นที่สมุทรสาคร</t>
  </si>
  <si>
    <t>สำนักงานสรรพสามิตพื้นที่สุพรรณบุรี</t>
  </si>
  <si>
    <t>สำนักงานสรรพสามิตพื้นที่กระบี่</t>
  </si>
  <si>
    <t>สำนักงานสรรพสามิตพื้นที่ชุมพร</t>
  </si>
  <si>
    <t>สำนักงานสรรพสามิตพื้นที่นครศรีธรรมราช</t>
  </si>
  <si>
    <t>สำนักงานสรรพสามิตพื้นที่พังงา</t>
  </si>
  <si>
    <t>สำนักงานสรรพสามิตพื้นที่ภูเก็ต</t>
  </si>
  <si>
    <t>สำนักงานสรรพสามิตพื้นที่ระนอง</t>
  </si>
  <si>
    <t>สำนักงานสรรพสามิตพื้นที่สุราษฎร์ธานี</t>
  </si>
  <si>
    <t>สำนักงานสรรพสามิตพื้นที่ตรัง</t>
  </si>
  <si>
    <t>สำนักงานสรรพสามิตพื้นที่นราธิวาส</t>
  </si>
  <si>
    <t>สำนักงานสรรพสามิตพื้นที่ปัตตานี</t>
  </si>
  <si>
    <t>สำนักงานสรรพสามิตพื้นที่พัทลุง</t>
  </si>
  <si>
    <t>สำนักงานสรรพสามิตพื้นที่ยะลา</t>
  </si>
  <si>
    <t>สำนักงานสรรพสามิตพื้นที่สงขลา</t>
  </si>
  <si>
    <t>สำนักงานสรรพสามิตพื้นที่สตูล</t>
  </si>
  <si>
    <t>สำนักงานสรรพสามิตพื้นที่กรุงเทพมหานคร 1</t>
  </si>
  <si>
    <t>สำนักงานสรรพสามิตพื้นที่กรุงเทพมหานคร 2</t>
  </si>
  <si>
    <t>สำนักงานสรรพสามิตพื้นที่กรุงเทพมหานคร 3</t>
  </si>
  <si>
    <t>สำนักงานสรรพสามิตพื้นที่กรุงเทพมหานคร 4</t>
  </si>
  <si>
    <t>สำนักงานสรรพสามิตพื้นที่กรุงเทพมหานคร 5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</si>
  <si>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</si>
  <si>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</si>
  <si>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</si>
  <si>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</si>
  <si>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</si>
  <si>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</si>
  <si>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</si>
  <si>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</si>
  <si>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</si>
  <si>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</si>
  <si>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</si>
  <si>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</si>
  <si>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</si>
  <si>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</si>
  <si>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</si>
  <si>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</si>
  <si>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</si>
  <si>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</si>
  <si>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</si>
  <si>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</si>
  <si>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รวมคะแนนเต็ม</t>
  </si>
  <si>
    <t>การเปิดเผยข้อมูล (18 ข้อมูล)</t>
  </si>
  <si>
    <t>Social Network</t>
  </si>
  <si>
    <t>มาตรฐานการให้บริการ/คู่มือสำหรับประชาชน</t>
  </si>
  <si>
    <t>O1 (7)</t>
  </si>
  <si>
    <t>พื้นที่รับผิดชอบ</t>
  </si>
  <si>
    <t>ศูนย์ข้อมูลข่าวสาร</t>
  </si>
  <si>
    <t>การป้องกันการทุจริต (5 ข้อมูล)</t>
  </si>
  <si>
    <t>O8 (1)</t>
  </si>
  <si>
    <t>สำหรับสำนักงานสรรพสามิตพื้นที่</t>
  </si>
  <si>
    <t>(9)</t>
  </si>
  <si>
    <t>(10)  ผลประเมินการเปิดเผยข้อมูล</t>
  </si>
  <si>
    <t>(10)  ผลประเมินการป้องกันการทุจริต</t>
  </si>
  <si>
    <t>ช่องทางแจ้งเรื่องร้องเรียนการทุจริตและประพฤติมิชอบ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</si>
  <si>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</si>
  <si>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</si>
  <si>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2565)</t>
  </si>
  <si>
    <t>แบบประเมินตนเอง (Self-Assessment)  ตามแบบตรวจการเปิดเผยข้อมูลสาธารณะ (Open Data Integrity and Transparency Assessment : OIT)  ครั้งที่ 2</t>
  </si>
  <si>
    <t>ผลการประเมิน ครั้งที่ 2</t>
  </si>
  <si>
    <t>ตารางสรุปผลการประเมินตนเอง ครั้งที่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</si>
</sst>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8" fillId="0" borderId="6" xfId="0" quotePrefix="1" applyFont="1" applyFill="1" applyBorder="1" applyAlignment="1" applyProtection="1">
      <alignment horizontal="center" vertical="center"/>
    </xf>
    <xf numFmtId="0" fontId="8" fillId="0" borderId="6" xfId="0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40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0" fontId="6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9" borderId="9" xfId="0" applyFont="1" applyFill="1" applyBorder="1" applyAlignment="1" applyProtection="1">
      <alignment horizontal="center" vertical="center"/>
    </xf>
    <xf numFmtId="40" fontId="8" fillId="9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0" fontId="8" fillId="0" borderId="7" xfId="0" applyNumberFormat="1" applyFont="1" applyFill="1" applyBorder="1" applyAlignment="1" applyProtection="1">
      <alignment horizontal="center" vertical="center"/>
    </xf>
    <xf numFmtId="40" fontId="8" fillId="0" borderId="1" xfId="0" applyNumberFormat="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40" fontId="8" fillId="0" borderId="1" xfId="0" applyNumberFormat="1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</xf>
    <xf numFmtId="40" fontId="8" fillId="11" borderId="1" xfId="0" applyNumberFormat="1" applyFont="1" applyFill="1" applyBorder="1" applyAlignment="1" applyProtection="1">
      <alignment horizontal="center" vertical="center"/>
    </xf>
    <xf numFmtId="40" fontId="8" fillId="3" borderId="1" xfId="0" applyNumberFormat="1" applyFont="1" applyFill="1" applyBorder="1" applyAlignment="1" applyProtection="1">
      <alignment horizontal="center" vertical="center"/>
    </xf>
    <xf numFmtId="40" fontId="8" fillId="7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/>
    <xf numFmtId="0" fontId="6" fillId="0" borderId="0" xfId="0" applyFont="1" applyAlignment="1" applyProtection="1">
      <alignment vertical="center"/>
    </xf>
    <xf numFmtId="0" fontId="8" fillId="8" borderId="6" xfId="0" applyFont="1" applyFill="1" applyBorder="1" applyAlignment="1" applyProtection="1">
      <alignment vertical="center" wrapText="1"/>
    </xf>
    <xf numFmtId="0" fontId="8" fillId="8" borderId="3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9" fillId="0" borderId="7" xfId="1" applyFont="1" applyBorder="1" applyAlignment="1" applyProtection="1">
      <alignment vertical="center" wrapText="1"/>
      <protection locked="0"/>
    </xf>
    <xf numFmtId="40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40" fontId="6" fillId="0" borderId="8" xfId="0" applyNumberFormat="1" applyFont="1" applyBorder="1" applyAlignment="1" applyProtection="1">
      <alignment horizontal="center" vertical="center"/>
    </xf>
    <xf numFmtId="40" fontId="6" fillId="0" borderId="9" xfId="0" applyNumberFormat="1" applyFont="1" applyBorder="1" applyAlignment="1" applyProtection="1">
      <alignment horizontal="center" vertical="center"/>
    </xf>
    <xf numFmtId="40" fontId="8" fillId="3" borderId="8" xfId="0" applyNumberFormat="1" applyFont="1" applyFill="1" applyBorder="1" applyAlignment="1" applyProtection="1">
      <alignment horizontal="center" vertical="center"/>
    </xf>
    <xf numFmtId="40" fontId="8" fillId="3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10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40" fontId="8" fillId="10" borderId="6" xfId="0" applyNumberFormat="1" applyFont="1" applyFill="1" applyBorder="1" applyAlignment="1">
      <alignment horizontal="center" vertical="center"/>
    </xf>
    <xf numFmtId="40" fontId="8" fillId="10" borderId="13" xfId="0" applyNumberFormat="1" applyFont="1" applyFill="1" applyBorder="1" applyAlignment="1">
      <alignment horizontal="center" vertical="center"/>
    </xf>
    <xf numFmtId="40" fontId="8" fillId="1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Alignment="1" applyProtection="1">
      <alignment horizontal="center" vertical="center"/>
    </xf>
    <xf numFmtId="40" fontId="8" fillId="9" borderId="8" xfId="0" applyNumberFormat="1" applyFont="1" applyFill="1" applyBorder="1" applyAlignment="1" applyProtection="1">
      <alignment horizontal="center" vertical="center"/>
    </xf>
    <xf numFmtId="40" fontId="8" fillId="9" borderId="9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40" fontId="6" fillId="0" borderId="8" xfId="0" applyNumberFormat="1" applyFont="1" applyFill="1" applyBorder="1" applyAlignment="1" applyProtection="1">
      <alignment horizontal="center" vertical="center"/>
    </xf>
    <xf numFmtId="40" fontId="6" fillId="0" borderId="9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CC"/>
      <color rgb="FFCCFF66"/>
      <color rgb="FFFFCCFF"/>
      <color rgb="FFFFFF99"/>
      <color rgb="FF66CC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zoomScale="50" zoomScaleNormal="50" workbookViewId="0">
      <selection activeCell="G24" sqref="G24"/>
    </sheetView>
  </sheetViews>
  <sheetFormatPr defaultColWidth="9.125" defaultRowHeight="30" customHeight="1" x14ac:dyDescent="0.2"/>
  <cols>
    <col min="1" max="1" width="11.75" style="9" customWidth="1"/>
    <col min="2" max="2" width="54.625" style="9" customWidth="1"/>
    <col min="3" max="3" width="25" style="9" customWidth="1"/>
    <col min="4" max="4" width="15.75" style="9" customWidth="1"/>
    <col min="5" max="5" width="14.75" style="9" customWidth="1"/>
    <col min="6" max="6" width="14.375" style="9" customWidth="1"/>
    <col min="7" max="7" width="67.125" style="9" customWidth="1"/>
    <col min="8" max="8" width="60.75" style="9" customWidth="1"/>
    <col min="9" max="16384" width="9.125" style="9"/>
  </cols>
  <sheetData>
    <row r="1" spans="1:8" s="3" customFormat="1" ht="30.75" x14ac:dyDescent="0.7">
      <c r="A1" s="93" t="s">
        <v>182</v>
      </c>
      <c r="B1" s="93"/>
      <c r="C1" s="93"/>
      <c r="D1" s="93"/>
      <c r="E1" s="93"/>
      <c r="F1" s="93"/>
      <c r="G1" s="93"/>
      <c r="H1" s="93"/>
    </row>
    <row r="2" spans="1:8" s="3" customFormat="1" ht="30.75" x14ac:dyDescent="0.7">
      <c r="A2" s="93" t="s">
        <v>181</v>
      </c>
      <c r="B2" s="93"/>
      <c r="C2" s="93"/>
      <c r="D2" s="93"/>
      <c r="E2" s="93"/>
      <c r="F2" s="93"/>
      <c r="G2" s="93"/>
      <c r="H2" s="93"/>
    </row>
    <row r="3" spans="1:8" s="3" customFormat="1" ht="30.75" x14ac:dyDescent="0.7">
      <c r="A3" s="93" t="s">
        <v>174</v>
      </c>
      <c r="B3" s="93"/>
      <c r="C3" s="93"/>
      <c r="D3" s="93"/>
      <c r="E3" s="93"/>
      <c r="F3" s="93"/>
      <c r="G3" s="93"/>
      <c r="H3" s="93"/>
    </row>
    <row r="4" spans="1:8" s="3" customFormat="1" ht="30.75" x14ac:dyDescent="0.7">
      <c r="A4" s="4" t="s">
        <v>145</v>
      </c>
      <c r="B4" s="5"/>
      <c r="C4" s="5"/>
      <c r="D4" s="5"/>
      <c r="E4" s="5"/>
      <c r="F4" s="5"/>
      <c r="G4" s="5"/>
      <c r="H4" s="6"/>
    </row>
    <row r="5" spans="1:8" s="3" customFormat="1" ht="30.75" x14ac:dyDescent="0.7">
      <c r="A5" s="5"/>
      <c r="B5" s="61" t="s">
        <v>179</v>
      </c>
      <c r="C5" s="61"/>
      <c r="D5" s="61"/>
      <c r="E5" s="61"/>
      <c r="F5" s="61"/>
      <c r="G5" s="61"/>
      <c r="H5" s="6"/>
    </row>
    <row r="6" spans="1:8" s="3" customFormat="1" ht="30.75" x14ac:dyDescent="0.7">
      <c r="A6" s="5"/>
      <c r="B6" s="61"/>
      <c r="C6" s="61"/>
      <c r="D6" s="61"/>
      <c r="E6" s="61"/>
      <c r="F6" s="61"/>
      <c r="G6" s="61"/>
      <c r="H6" s="6"/>
    </row>
    <row r="7" spans="1:8" s="3" customFormat="1" ht="30.75" x14ac:dyDescent="0.7">
      <c r="A7" s="5"/>
      <c r="B7" s="61" t="s">
        <v>180</v>
      </c>
      <c r="C7" s="61"/>
      <c r="D7" s="61"/>
      <c r="E7" s="61"/>
      <c r="F7" s="61"/>
      <c r="G7" s="61"/>
      <c r="H7" s="6"/>
    </row>
    <row r="8" spans="1:8" s="3" customFormat="1" ht="30.75" x14ac:dyDescent="0.7">
      <c r="A8" s="5"/>
      <c r="B8" s="61"/>
      <c r="C8" s="61"/>
      <c r="D8" s="61"/>
      <c r="E8" s="61"/>
      <c r="F8" s="61"/>
      <c r="G8" s="61"/>
      <c r="H8" s="6"/>
    </row>
    <row r="9" spans="1:8" s="3" customFormat="1" ht="30.75" x14ac:dyDescent="0.7">
      <c r="A9" s="5"/>
      <c r="B9" s="5" t="s">
        <v>146</v>
      </c>
      <c r="C9" s="5"/>
      <c r="D9" s="5"/>
      <c r="E9" s="5"/>
      <c r="F9" s="5"/>
      <c r="G9" s="5"/>
      <c r="H9" s="6"/>
    </row>
    <row r="10" spans="1:8" s="3" customFormat="1" ht="30.75" x14ac:dyDescent="0.7">
      <c r="A10" s="5"/>
      <c r="B10" s="5" t="s">
        <v>151</v>
      </c>
      <c r="C10" s="5"/>
      <c r="D10" s="5"/>
      <c r="E10" s="5"/>
      <c r="F10" s="5"/>
      <c r="G10" s="5"/>
      <c r="H10" s="6"/>
    </row>
    <row r="11" spans="1:8" s="3" customFormat="1" ht="30.75" x14ac:dyDescent="0.7">
      <c r="A11" s="5"/>
      <c r="B11" s="5" t="s">
        <v>152</v>
      </c>
      <c r="C11" s="5"/>
      <c r="D11" s="5"/>
      <c r="E11" s="5"/>
      <c r="F11" s="5"/>
      <c r="G11" s="5"/>
      <c r="H11" s="6"/>
    </row>
    <row r="12" spans="1:8" s="3" customFormat="1" ht="9.9499999999999993" customHeight="1" x14ac:dyDescent="0.7">
      <c r="A12" s="5"/>
      <c r="B12" s="5"/>
      <c r="C12" s="5"/>
      <c r="D12" s="5"/>
      <c r="E12" s="5"/>
      <c r="F12" s="5"/>
      <c r="G12" s="5"/>
      <c r="H12" s="6"/>
    </row>
    <row r="13" spans="1:8" s="3" customFormat="1" ht="30.75" x14ac:dyDescent="0.7">
      <c r="A13" s="6"/>
      <c r="B13" s="4" t="s">
        <v>153</v>
      </c>
      <c r="C13" s="62"/>
      <c r="D13" s="62"/>
      <c r="E13" s="62"/>
      <c r="F13" s="62"/>
      <c r="G13" s="48"/>
      <c r="H13" s="6"/>
    </row>
    <row r="14" spans="1:8" s="7" customFormat="1" ht="9.9499999999999993" customHeight="1" x14ac:dyDescent="0.7">
      <c r="A14" s="45"/>
      <c r="B14" s="46"/>
      <c r="C14" s="8"/>
      <c r="D14" s="8"/>
      <c r="E14" s="8"/>
      <c r="F14" s="8"/>
      <c r="G14" s="48"/>
      <c r="H14" s="45"/>
    </row>
    <row r="15" spans="1:8" s="3" customFormat="1" ht="30.75" x14ac:dyDescent="0.7">
      <c r="A15" s="6"/>
      <c r="B15" s="4" t="s">
        <v>154</v>
      </c>
      <c r="C15" s="63"/>
      <c r="D15" s="63"/>
      <c r="E15" s="63"/>
      <c r="F15" s="63"/>
      <c r="G15" s="63"/>
      <c r="H15" s="6"/>
    </row>
    <row r="16" spans="1:8" ht="9.9499999999999993" customHeight="1" x14ac:dyDescent="0.2">
      <c r="A16" s="47"/>
      <c r="B16" s="47"/>
      <c r="C16" s="47"/>
      <c r="D16" s="47"/>
      <c r="E16" s="47"/>
      <c r="F16" s="47"/>
      <c r="G16" s="47"/>
      <c r="H16" s="49"/>
    </row>
    <row r="17" spans="1:8" ht="15" customHeight="1" x14ac:dyDescent="0.2">
      <c r="A17" s="67" t="s">
        <v>163</v>
      </c>
      <c r="B17" s="68"/>
      <c r="C17" s="68"/>
      <c r="D17" s="68"/>
      <c r="E17" s="68"/>
      <c r="F17" s="68"/>
      <c r="G17" s="68"/>
      <c r="H17" s="69"/>
    </row>
    <row r="18" spans="1:8" ht="15" customHeight="1" x14ac:dyDescent="0.2">
      <c r="A18" s="70"/>
      <c r="B18" s="71"/>
      <c r="C18" s="71"/>
      <c r="D18" s="71"/>
      <c r="E18" s="71"/>
      <c r="F18" s="71"/>
      <c r="G18" s="71"/>
      <c r="H18" s="72"/>
    </row>
    <row r="19" spans="1:8" s="12" customFormat="1" ht="24.95" customHeight="1" x14ac:dyDescent="0.2">
      <c r="A19" s="89" t="s">
        <v>155</v>
      </c>
      <c r="B19" s="90"/>
      <c r="C19" s="10" t="s">
        <v>156</v>
      </c>
      <c r="D19" s="10" t="s">
        <v>157</v>
      </c>
      <c r="E19" s="89" t="s">
        <v>158</v>
      </c>
      <c r="F19" s="90"/>
      <c r="G19" s="11" t="s">
        <v>159</v>
      </c>
      <c r="H19" s="10" t="s">
        <v>175</v>
      </c>
    </row>
    <row r="20" spans="1:8" s="12" customFormat="1" ht="24.95" customHeight="1" x14ac:dyDescent="0.2">
      <c r="A20" s="87" t="s">
        <v>0</v>
      </c>
      <c r="B20" s="88"/>
      <c r="C20" s="13" t="s">
        <v>18</v>
      </c>
      <c r="D20" s="13" t="s">
        <v>1</v>
      </c>
      <c r="E20" s="87" t="s">
        <v>183</v>
      </c>
      <c r="F20" s="88"/>
      <c r="G20" s="13" t="s">
        <v>147</v>
      </c>
      <c r="H20" s="13" t="s">
        <v>148</v>
      </c>
    </row>
    <row r="21" spans="1:8" s="12" customFormat="1" ht="24.95" customHeight="1" x14ac:dyDescent="0.2">
      <c r="A21" s="14"/>
      <c r="B21" s="15"/>
      <c r="C21" s="13" t="s">
        <v>57</v>
      </c>
      <c r="D21" s="16"/>
      <c r="E21" s="87" t="s">
        <v>2</v>
      </c>
      <c r="F21" s="88"/>
      <c r="G21" s="13"/>
      <c r="H21" s="13"/>
    </row>
    <row r="22" spans="1:8" s="12" customFormat="1" ht="9.9499999999999993" customHeight="1" x14ac:dyDescent="0.2">
      <c r="A22" s="17"/>
      <c r="B22" s="18"/>
      <c r="C22" s="19"/>
      <c r="D22" s="20"/>
      <c r="E22" s="17"/>
      <c r="F22" s="18"/>
      <c r="G22" s="21"/>
      <c r="H22" s="19"/>
    </row>
    <row r="23" spans="1:8" ht="30" customHeight="1" x14ac:dyDescent="0.2">
      <c r="A23" s="64" t="s">
        <v>149</v>
      </c>
      <c r="B23" s="65"/>
      <c r="C23" s="66"/>
      <c r="D23" s="22">
        <f>SUM(D24:D30)</f>
        <v>700</v>
      </c>
      <c r="E23" s="59">
        <f>SUM(E24:E30)</f>
        <v>0</v>
      </c>
      <c r="F23" s="60"/>
      <c r="G23" s="50"/>
      <c r="H23" s="50"/>
    </row>
    <row r="24" spans="1:8" ht="39.950000000000003" customHeight="1" x14ac:dyDescent="0.2">
      <c r="A24" s="23" t="s">
        <v>22</v>
      </c>
      <c r="B24" s="24" t="s">
        <v>21</v>
      </c>
      <c r="C24" s="25"/>
      <c r="D24" s="26">
        <v>100</v>
      </c>
      <c r="E24" s="57">
        <f>IF(C24="มี",100,0)</f>
        <v>0</v>
      </c>
      <c r="F24" s="58"/>
      <c r="G24" s="54"/>
      <c r="H24" s="54"/>
    </row>
    <row r="25" spans="1:8" ht="39.950000000000003" customHeight="1" x14ac:dyDescent="0.2">
      <c r="A25" s="23" t="s">
        <v>23</v>
      </c>
      <c r="B25" s="24" t="s">
        <v>56</v>
      </c>
      <c r="C25" s="25"/>
      <c r="D25" s="26">
        <v>100</v>
      </c>
      <c r="E25" s="57">
        <f t="shared" ref="E25:E49" si="0">IF(C25="มี",100,0)</f>
        <v>0</v>
      </c>
      <c r="F25" s="58"/>
      <c r="G25" s="28"/>
      <c r="H25" s="28"/>
    </row>
    <row r="26" spans="1:8" ht="39.950000000000003" customHeight="1" x14ac:dyDescent="0.2">
      <c r="A26" s="23" t="s">
        <v>24</v>
      </c>
      <c r="B26" s="24" t="s">
        <v>4</v>
      </c>
      <c r="C26" s="25"/>
      <c r="D26" s="26">
        <v>100</v>
      </c>
      <c r="E26" s="57">
        <f t="shared" si="0"/>
        <v>0</v>
      </c>
      <c r="F26" s="58"/>
      <c r="G26" s="28"/>
      <c r="H26" s="28"/>
    </row>
    <row r="27" spans="1:8" ht="39.950000000000003" customHeight="1" x14ac:dyDescent="0.2">
      <c r="A27" s="23" t="s">
        <v>25</v>
      </c>
      <c r="B27" s="24" t="s">
        <v>170</v>
      </c>
      <c r="C27" s="27"/>
      <c r="D27" s="26">
        <v>100</v>
      </c>
      <c r="E27" s="100">
        <f t="shared" si="0"/>
        <v>0</v>
      </c>
      <c r="F27" s="101"/>
      <c r="G27" s="28"/>
      <c r="H27" s="28"/>
    </row>
    <row r="28" spans="1:8" ht="39.950000000000003" customHeight="1" x14ac:dyDescent="0.2">
      <c r="A28" s="23" t="s">
        <v>26</v>
      </c>
      <c r="B28" s="24" t="s">
        <v>5</v>
      </c>
      <c r="C28" s="25"/>
      <c r="D28" s="26">
        <v>100</v>
      </c>
      <c r="E28" s="57">
        <f t="shared" ref="E28" si="1">IF(C28="มี",100,0)</f>
        <v>0</v>
      </c>
      <c r="F28" s="58"/>
      <c r="G28" s="55"/>
      <c r="H28" s="55"/>
    </row>
    <row r="29" spans="1:8" ht="39.950000000000003" customHeight="1" x14ac:dyDescent="0.2">
      <c r="A29" s="23" t="s">
        <v>27</v>
      </c>
      <c r="B29" s="24" t="s">
        <v>6</v>
      </c>
      <c r="C29" s="25"/>
      <c r="D29" s="26">
        <v>100</v>
      </c>
      <c r="E29" s="57">
        <f t="shared" si="0"/>
        <v>0</v>
      </c>
      <c r="F29" s="58"/>
      <c r="G29" s="28"/>
      <c r="H29" s="28"/>
    </row>
    <row r="30" spans="1:8" ht="39.950000000000003" customHeight="1" x14ac:dyDescent="0.2">
      <c r="A30" s="23" t="s">
        <v>169</v>
      </c>
      <c r="B30" s="24" t="s">
        <v>7</v>
      </c>
      <c r="C30" s="25"/>
      <c r="D30" s="26">
        <v>100</v>
      </c>
      <c r="E30" s="57">
        <f t="shared" si="0"/>
        <v>0</v>
      </c>
      <c r="F30" s="58"/>
      <c r="G30" s="28"/>
      <c r="H30" s="28"/>
    </row>
    <row r="31" spans="1:8" ht="30" customHeight="1" x14ac:dyDescent="0.2">
      <c r="A31" s="64" t="s">
        <v>28</v>
      </c>
      <c r="B31" s="65"/>
      <c r="C31" s="66"/>
      <c r="D31" s="22">
        <f>SUM(D30)</f>
        <v>100</v>
      </c>
      <c r="E31" s="59">
        <f>SUM(E32)</f>
        <v>0</v>
      </c>
      <c r="F31" s="60"/>
      <c r="G31" s="50"/>
      <c r="H31" s="50"/>
    </row>
    <row r="32" spans="1:8" ht="39.950000000000003" customHeight="1" x14ac:dyDescent="0.2">
      <c r="A32" s="23" t="s">
        <v>29</v>
      </c>
      <c r="B32" s="24" t="s">
        <v>8</v>
      </c>
      <c r="C32" s="25"/>
      <c r="D32" s="26">
        <v>100</v>
      </c>
      <c r="E32" s="57">
        <f t="shared" si="0"/>
        <v>0</v>
      </c>
      <c r="F32" s="58"/>
      <c r="G32" s="53"/>
      <c r="H32" s="53"/>
    </row>
    <row r="33" spans="1:8" ht="30" customHeight="1" x14ac:dyDescent="0.2">
      <c r="A33" s="64" t="s">
        <v>34</v>
      </c>
      <c r="B33" s="65"/>
      <c r="C33" s="66"/>
      <c r="D33" s="22">
        <f>SUM(D34:D35)</f>
        <v>200</v>
      </c>
      <c r="E33" s="59">
        <f>SUM(E34:E35)</f>
        <v>0</v>
      </c>
      <c r="F33" s="60"/>
      <c r="G33" s="50"/>
      <c r="H33" s="50"/>
    </row>
    <row r="34" spans="1:8" ht="35.1" customHeight="1" x14ac:dyDescent="0.2">
      <c r="A34" s="23" t="s">
        <v>30</v>
      </c>
      <c r="B34" s="24" t="s">
        <v>9</v>
      </c>
      <c r="C34" s="25"/>
      <c r="D34" s="26">
        <v>100</v>
      </c>
      <c r="E34" s="57">
        <f t="shared" si="0"/>
        <v>0</v>
      </c>
      <c r="F34" s="58"/>
      <c r="G34" s="53"/>
      <c r="H34" s="53"/>
    </row>
    <row r="35" spans="1:8" ht="35.1" customHeight="1" x14ac:dyDescent="0.2">
      <c r="A35" s="23" t="s">
        <v>31</v>
      </c>
      <c r="B35" s="24" t="s">
        <v>167</v>
      </c>
      <c r="C35" s="25"/>
      <c r="D35" s="26">
        <v>100</v>
      </c>
      <c r="E35" s="57">
        <f t="shared" si="0"/>
        <v>0</v>
      </c>
      <c r="F35" s="58"/>
      <c r="G35" s="28"/>
      <c r="H35" s="28"/>
    </row>
    <row r="36" spans="1:8" ht="30" customHeight="1" x14ac:dyDescent="0.2">
      <c r="A36" s="64" t="s">
        <v>42</v>
      </c>
      <c r="B36" s="65"/>
      <c r="C36" s="66"/>
      <c r="D36" s="22">
        <f>SUM(D37:D37)</f>
        <v>100</v>
      </c>
      <c r="E36" s="59">
        <f>SUM(E37:E37)</f>
        <v>0</v>
      </c>
      <c r="F36" s="60"/>
      <c r="G36" s="51"/>
      <c r="H36" s="51"/>
    </row>
    <row r="37" spans="1:8" ht="39.950000000000003" customHeight="1" x14ac:dyDescent="0.2">
      <c r="A37" s="23" t="s">
        <v>32</v>
      </c>
      <c r="B37" s="24" t="s">
        <v>11</v>
      </c>
      <c r="C37" s="25"/>
      <c r="D37" s="26">
        <v>100</v>
      </c>
      <c r="E37" s="57">
        <f t="shared" si="0"/>
        <v>0</v>
      </c>
      <c r="F37" s="58"/>
      <c r="G37" s="56"/>
      <c r="H37" s="56"/>
    </row>
    <row r="38" spans="1:8" ht="30" customHeight="1" x14ac:dyDescent="0.2">
      <c r="A38" s="64" t="s">
        <v>41</v>
      </c>
      <c r="B38" s="65"/>
      <c r="C38" s="66"/>
      <c r="D38" s="22">
        <f>SUM(D39)</f>
        <v>100</v>
      </c>
      <c r="E38" s="59">
        <f>SUM(E39)</f>
        <v>0</v>
      </c>
      <c r="F38" s="60"/>
      <c r="G38" s="50"/>
      <c r="H38" s="50"/>
    </row>
    <row r="39" spans="1:8" ht="39.950000000000003" customHeight="1" x14ac:dyDescent="0.2">
      <c r="A39" s="23" t="s">
        <v>35</v>
      </c>
      <c r="B39" s="24" t="s">
        <v>33</v>
      </c>
      <c r="C39" s="25"/>
      <c r="D39" s="26">
        <v>100</v>
      </c>
      <c r="E39" s="57">
        <f t="shared" si="0"/>
        <v>0</v>
      </c>
      <c r="F39" s="58"/>
      <c r="G39" s="53"/>
      <c r="H39" s="53"/>
    </row>
    <row r="40" spans="1:8" ht="30" customHeight="1" x14ac:dyDescent="0.2">
      <c r="A40" s="64" t="s">
        <v>40</v>
      </c>
      <c r="B40" s="65"/>
      <c r="C40" s="66"/>
      <c r="D40" s="22">
        <f>SUM(D41:D42)</f>
        <v>200</v>
      </c>
      <c r="E40" s="59">
        <f>SUM(E41:E42)</f>
        <v>0</v>
      </c>
      <c r="F40" s="60"/>
      <c r="G40" s="50"/>
      <c r="H40" s="50"/>
    </row>
    <row r="41" spans="1:8" ht="39.950000000000003" customHeight="1" x14ac:dyDescent="0.2">
      <c r="A41" s="23" t="s">
        <v>36</v>
      </c>
      <c r="B41" s="24" t="s">
        <v>168</v>
      </c>
      <c r="C41" s="25"/>
      <c r="D41" s="26">
        <v>100</v>
      </c>
      <c r="E41" s="57">
        <f t="shared" si="0"/>
        <v>0</v>
      </c>
      <c r="F41" s="58"/>
      <c r="G41" s="53"/>
      <c r="H41" s="53"/>
    </row>
    <row r="42" spans="1:8" ht="39.950000000000003" customHeight="1" x14ac:dyDescent="0.2">
      <c r="A42" s="23" t="s">
        <v>37</v>
      </c>
      <c r="B42" s="24" t="s">
        <v>12</v>
      </c>
      <c r="C42" s="25"/>
      <c r="D42" s="26">
        <v>100</v>
      </c>
      <c r="E42" s="57">
        <f t="shared" si="0"/>
        <v>0</v>
      </c>
      <c r="F42" s="58"/>
      <c r="G42" s="28"/>
      <c r="H42" s="28"/>
    </row>
    <row r="43" spans="1:8" ht="30" customHeight="1" x14ac:dyDescent="0.2">
      <c r="A43" s="64" t="s">
        <v>39</v>
      </c>
      <c r="B43" s="65"/>
      <c r="C43" s="66"/>
      <c r="D43" s="22">
        <f>SUM(D44:D44)</f>
        <v>100</v>
      </c>
      <c r="E43" s="59">
        <f>SUM(E44:E44)</f>
        <v>0</v>
      </c>
      <c r="F43" s="60"/>
      <c r="G43" s="50"/>
      <c r="H43" s="50"/>
    </row>
    <row r="44" spans="1:8" ht="39.950000000000003" customHeight="1" x14ac:dyDescent="0.2">
      <c r="A44" s="23" t="s">
        <v>38</v>
      </c>
      <c r="B44" s="24" t="s">
        <v>13</v>
      </c>
      <c r="C44" s="25"/>
      <c r="D44" s="26">
        <v>100</v>
      </c>
      <c r="E44" s="57">
        <f t="shared" si="0"/>
        <v>0</v>
      </c>
      <c r="F44" s="58"/>
      <c r="G44" s="28"/>
      <c r="H44" s="28"/>
    </row>
    <row r="45" spans="1:8" ht="30" customHeight="1" x14ac:dyDescent="0.2">
      <c r="A45" s="64" t="s">
        <v>150</v>
      </c>
      <c r="B45" s="65"/>
      <c r="C45" s="66"/>
      <c r="D45" s="22">
        <f>SUM(D46:D46)</f>
        <v>100</v>
      </c>
      <c r="E45" s="59">
        <f>SUM(E46:E46)</f>
        <v>0</v>
      </c>
      <c r="F45" s="60"/>
      <c r="G45" s="50"/>
      <c r="H45" s="50"/>
    </row>
    <row r="46" spans="1:8" ht="39.950000000000003" customHeight="1" x14ac:dyDescent="0.2">
      <c r="A46" s="23" t="s">
        <v>173</v>
      </c>
      <c r="B46" s="24" t="s">
        <v>178</v>
      </c>
      <c r="C46" s="25"/>
      <c r="D46" s="26">
        <v>100</v>
      </c>
      <c r="E46" s="57">
        <f t="shared" si="0"/>
        <v>0</v>
      </c>
      <c r="F46" s="58"/>
      <c r="G46" s="28"/>
      <c r="H46" s="28"/>
    </row>
    <row r="47" spans="1:8" ht="30" customHeight="1" x14ac:dyDescent="0.2">
      <c r="A47" s="64" t="s">
        <v>43</v>
      </c>
      <c r="B47" s="65"/>
      <c r="C47" s="66"/>
      <c r="D47" s="22">
        <f>SUM(D48:D49)</f>
        <v>200</v>
      </c>
      <c r="E47" s="59">
        <f>SUM(E48:E49)</f>
        <v>0</v>
      </c>
      <c r="F47" s="60"/>
      <c r="G47" s="50"/>
      <c r="H47" s="50"/>
    </row>
    <row r="48" spans="1:8" ht="39.950000000000003" customHeight="1" x14ac:dyDescent="0.2">
      <c r="A48" s="23" t="s">
        <v>44</v>
      </c>
      <c r="B48" s="24" t="s">
        <v>14</v>
      </c>
      <c r="C48" s="25"/>
      <c r="D48" s="26">
        <v>100</v>
      </c>
      <c r="E48" s="57">
        <f t="shared" si="0"/>
        <v>0</v>
      </c>
      <c r="F48" s="58"/>
      <c r="G48" s="53"/>
      <c r="H48" s="53"/>
    </row>
    <row r="49" spans="1:8" ht="39.950000000000003" customHeight="1" x14ac:dyDescent="0.2">
      <c r="A49" s="23" t="s">
        <v>45</v>
      </c>
      <c r="B49" s="24" t="s">
        <v>15</v>
      </c>
      <c r="C49" s="25"/>
      <c r="D49" s="26">
        <v>100</v>
      </c>
      <c r="E49" s="57">
        <f t="shared" si="0"/>
        <v>0</v>
      </c>
      <c r="F49" s="58"/>
      <c r="G49" s="28"/>
      <c r="H49" s="28"/>
    </row>
    <row r="50" spans="1:8" ht="30" customHeight="1" x14ac:dyDescent="0.2">
      <c r="A50" s="79" t="s">
        <v>176</v>
      </c>
      <c r="B50" s="80"/>
      <c r="C50" s="29"/>
      <c r="D50" s="30">
        <f>D23+D31+D33+D36+D38+D40+D43+D45+D47</f>
        <v>1800</v>
      </c>
      <c r="E50" s="91">
        <f>E23+E31+E33+E36+E38+E40+E43+E45+E47</f>
        <v>0</v>
      </c>
      <c r="F50" s="92"/>
      <c r="G50" s="52"/>
      <c r="H50" s="52"/>
    </row>
    <row r="52" spans="1:8" ht="15" customHeight="1" x14ac:dyDescent="0.2">
      <c r="A52" s="94" t="s">
        <v>164</v>
      </c>
      <c r="B52" s="95"/>
      <c r="C52" s="95"/>
      <c r="D52" s="95"/>
      <c r="E52" s="95"/>
      <c r="F52" s="95"/>
      <c r="G52" s="95"/>
      <c r="H52" s="96"/>
    </row>
    <row r="53" spans="1:8" ht="15" customHeight="1" x14ac:dyDescent="0.2">
      <c r="A53" s="97"/>
      <c r="B53" s="98"/>
      <c r="C53" s="98"/>
      <c r="D53" s="98"/>
      <c r="E53" s="98"/>
      <c r="F53" s="98"/>
      <c r="G53" s="98"/>
      <c r="H53" s="99"/>
    </row>
    <row r="54" spans="1:8" s="12" customFormat="1" ht="24.95" customHeight="1" x14ac:dyDescent="0.2">
      <c r="A54" s="89" t="s">
        <v>155</v>
      </c>
      <c r="B54" s="90"/>
      <c r="C54" s="10" t="s">
        <v>156</v>
      </c>
      <c r="D54" s="10" t="s">
        <v>157</v>
      </c>
      <c r="E54" s="89" t="s">
        <v>158</v>
      </c>
      <c r="F54" s="90"/>
      <c r="G54" s="11" t="s">
        <v>159</v>
      </c>
      <c r="H54" s="10" t="s">
        <v>175</v>
      </c>
    </row>
    <row r="55" spans="1:8" s="12" customFormat="1" ht="24.95" customHeight="1" x14ac:dyDescent="0.2">
      <c r="A55" s="87" t="s">
        <v>0</v>
      </c>
      <c r="B55" s="88"/>
      <c r="C55" s="13" t="s">
        <v>18</v>
      </c>
      <c r="D55" s="13" t="s">
        <v>1</v>
      </c>
      <c r="E55" s="87" t="s">
        <v>183</v>
      </c>
      <c r="F55" s="88"/>
      <c r="G55" s="13" t="s">
        <v>147</v>
      </c>
      <c r="H55" s="13" t="s">
        <v>148</v>
      </c>
    </row>
    <row r="56" spans="1:8" s="12" customFormat="1" ht="24.95" customHeight="1" x14ac:dyDescent="0.2">
      <c r="A56" s="14"/>
      <c r="B56" s="15"/>
      <c r="C56" s="13" t="s">
        <v>57</v>
      </c>
      <c r="D56" s="16"/>
      <c r="E56" s="87" t="s">
        <v>2</v>
      </c>
      <c r="F56" s="88"/>
      <c r="G56" s="13"/>
      <c r="H56" s="13"/>
    </row>
    <row r="57" spans="1:8" s="12" customFormat="1" ht="9.9499999999999993" customHeight="1" x14ac:dyDescent="0.2">
      <c r="A57" s="17"/>
      <c r="B57" s="18"/>
      <c r="C57" s="19"/>
      <c r="D57" s="20"/>
      <c r="E57" s="17"/>
      <c r="F57" s="18"/>
      <c r="G57" s="21"/>
      <c r="H57" s="19"/>
    </row>
    <row r="58" spans="1:8" ht="30" customHeight="1" x14ac:dyDescent="0.2">
      <c r="A58" s="64" t="s">
        <v>46</v>
      </c>
      <c r="B58" s="65"/>
      <c r="C58" s="66"/>
      <c r="D58" s="22">
        <f>SUM(D59:D59)</f>
        <v>100</v>
      </c>
      <c r="E58" s="59">
        <f>SUM(E59:E59)</f>
        <v>0</v>
      </c>
      <c r="F58" s="60"/>
      <c r="G58" s="50"/>
      <c r="H58" s="50"/>
    </row>
    <row r="59" spans="1:8" ht="39.950000000000003" customHeight="1" x14ac:dyDescent="0.2">
      <c r="A59" s="23" t="s">
        <v>47</v>
      </c>
      <c r="B59" s="24" t="s">
        <v>3</v>
      </c>
      <c r="C59" s="25"/>
      <c r="D59" s="26">
        <v>100</v>
      </c>
      <c r="E59" s="57">
        <f t="shared" ref="E59" si="2">IF(C59="มี",100,0)</f>
        <v>0</v>
      </c>
      <c r="F59" s="58"/>
      <c r="G59" s="53"/>
      <c r="H59" s="53"/>
    </row>
    <row r="60" spans="1:8" ht="30" customHeight="1" x14ac:dyDescent="0.2">
      <c r="A60" s="64" t="s">
        <v>48</v>
      </c>
      <c r="B60" s="65"/>
      <c r="C60" s="66"/>
      <c r="D60" s="22">
        <f>SUM(D61)</f>
        <v>100</v>
      </c>
      <c r="E60" s="59">
        <f>SUM(E61)</f>
        <v>0</v>
      </c>
      <c r="F60" s="60"/>
      <c r="G60" s="50"/>
      <c r="H60" s="50"/>
    </row>
    <row r="61" spans="1:8" ht="39.950000000000003" customHeight="1" x14ac:dyDescent="0.2">
      <c r="A61" s="23" t="s">
        <v>49</v>
      </c>
      <c r="B61" s="24" t="s">
        <v>10</v>
      </c>
      <c r="C61" s="25"/>
      <c r="D61" s="26">
        <v>100</v>
      </c>
      <c r="E61" s="57">
        <f t="shared" ref="E61" si="3">IF(C61="มี",100,0)</f>
        <v>0</v>
      </c>
      <c r="F61" s="58"/>
      <c r="G61" s="53"/>
      <c r="H61" s="53"/>
    </row>
    <row r="62" spans="1:8" ht="30" customHeight="1" x14ac:dyDescent="0.2">
      <c r="A62" s="64" t="s">
        <v>50</v>
      </c>
      <c r="B62" s="65"/>
      <c r="C62" s="66"/>
      <c r="D62" s="22">
        <f>SUM(D63:D65)</f>
        <v>300</v>
      </c>
      <c r="E62" s="59">
        <f>SUM(E63:E65)</f>
        <v>0</v>
      </c>
      <c r="F62" s="60"/>
      <c r="G62" s="50"/>
      <c r="H62" s="50"/>
    </row>
    <row r="63" spans="1:8" ht="39.950000000000003" customHeight="1" x14ac:dyDescent="0.2">
      <c r="A63" s="23" t="s">
        <v>53</v>
      </c>
      <c r="B63" s="24" t="s">
        <v>171</v>
      </c>
      <c r="C63" s="25"/>
      <c r="D63" s="26">
        <v>100</v>
      </c>
      <c r="E63" s="57">
        <f t="shared" ref="E63:E65" si="4">IF(C63="มี",100,0)</f>
        <v>0</v>
      </c>
      <c r="F63" s="58"/>
      <c r="G63" s="53"/>
      <c r="H63" s="53"/>
    </row>
    <row r="64" spans="1:8" ht="39.950000000000003" customHeight="1" x14ac:dyDescent="0.2">
      <c r="A64" s="23" t="s">
        <v>54</v>
      </c>
      <c r="B64" s="24" t="s">
        <v>51</v>
      </c>
      <c r="C64" s="25"/>
      <c r="D64" s="26">
        <v>100</v>
      </c>
      <c r="E64" s="57">
        <f t="shared" si="4"/>
        <v>0</v>
      </c>
      <c r="F64" s="58"/>
      <c r="G64" s="28"/>
      <c r="H64" s="28"/>
    </row>
    <row r="65" spans="1:8" ht="46.5" customHeight="1" x14ac:dyDescent="0.2">
      <c r="A65" s="23" t="s">
        <v>55</v>
      </c>
      <c r="B65" s="31" t="s">
        <v>52</v>
      </c>
      <c r="C65" s="25"/>
      <c r="D65" s="26">
        <v>100</v>
      </c>
      <c r="E65" s="57">
        <f t="shared" si="4"/>
        <v>0</v>
      </c>
      <c r="F65" s="58"/>
      <c r="G65" s="28"/>
      <c r="H65" s="28"/>
    </row>
    <row r="66" spans="1:8" ht="30" customHeight="1" x14ac:dyDescent="0.2">
      <c r="A66" s="79" t="s">
        <v>177</v>
      </c>
      <c r="B66" s="80"/>
      <c r="C66" s="29"/>
      <c r="D66" s="30">
        <f>D58+D60+D62</f>
        <v>500</v>
      </c>
      <c r="E66" s="91">
        <f t="shared" ref="E66" si="5">E58+E60+E62</f>
        <v>0</v>
      </c>
      <c r="F66" s="92"/>
      <c r="G66" s="52"/>
      <c r="H66" s="52"/>
    </row>
    <row r="68" spans="1:8" ht="39" customHeight="1" x14ac:dyDescent="0.2">
      <c r="B68" s="81" t="s">
        <v>184</v>
      </c>
      <c r="C68" s="82"/>
      <c r="D68" s="82"/>
      <c r="E68" s="82"/>
      <c r="F68" s="83"/>
    </row>
    <row r="69" spans="1:8" s="12" customFormat="1" ht="30" customHeight="1" x14ac:dyDescent="0.2">
      <c r="B69" s="84" t="s">
        <v>17</v>
      </c>
      <c r="C69" s="84" t="s">
        <v>1</v>
      </c>
      <c r="D69" s="76" t="s">
        <v>183</v>
      </c>
      <c r="E69" s="77"/>
      <c r="F69" s="78"/>
    </row>
    <row r="70" spans="1:8" s="12" customFormat="1" ht="27.75" x14ac:dyDescent="0.2">
      <c r="B70" s="86"/>
      <c r="C70" s="86"/>
      <c r="D70" s="84" t="s">
        <v>2</v>
      </c>
      <c r="E70" s="32" t="s">
        <v>160</v>
      </c>
      <c r="F70" s="32" t="s">
        <v>16</v>
      </c>
    </row>
    <row r="71" spans="1:8" s="12" customFormat="1" ht="27.75" x14ac:dyDescent="0.2">
      <c r="B71" s="85"/>
      <c r="C71" s="85"/>
      <c r="D71" s="85"/>
      <c r="E71" s="21" t="s">
        <v>162</v>
      </c>
      <c r="F71" s="21" t="s">
        <v>161</v>
      </c>
    </row>
    <row r="72" spans="1:8" ht="30" customHeight="1" x14ac:dyDescent="0.2">
      <c r="B72" s="33" t="s">
        <v>166</v>
      </c>
      <c r="C72" s="34">
        <f>D50</f>
        <v>1800</v>
      </c>
      <c r="D72" s="35">
        <f>E50</f>
        <v>0</v>
      </c>
      <c r="E72" s="35">
        <f>D72*100/C74</f>
        <v>0</v>
      </c>
      <c r="F72" s="73" t="str">
        <f>IF(E74&lt;80,"1",IF(E74&lt;85,"2",IF(E74&lt;90,"3",IF(E74&lt;95,"4","5"))))</f>
        <v>1</v>
      </c>
      <c r="G72" s="36"/>
    </row>
    <row r="73" spans="1:8" ht="30" customHeight="1" x14ac:dyDescent="0.2">
      <c r="B73" s="33" t="s">
        <v>172</v>
      </c>
      <c r="C73" s="37">
        <f>D66</f>
        <v>500</v>
      </c>
      <c r="D73" s="35">
        <f>E66</f>
        <v>0</v>
      </c>
      <c r="E73" s="35">
        <f>D73*100/C74</f>
        <v>0</v>
      </c>
      <c r="F73" s="74"/>
    </row>
    <row r="74" spans="1:8" ht="30" customHeight="1" x14ac:dyDescent="0.2">
      <c r="B74" s="38" t="s">
        <v>165</v>
      </c>
      <c r="C74" s="39">
        <f>C72+C73</f>
        <v>2300</v>
      </c>
      <c r="D74" s="40">
        <f>SUM(D72:D73)</f>
        <v>0</v>
      </c>
      <c r="E74" s="41">
        <f>SUM(E72:E73)</f>
        <v>0</v>
      </c>
      <c r="F74" s="75"/>
    </row>
    <row r="76" spans="1:8" s="42" customFormat="1" ht="30" customHeight="1" x14ac:dyDescent="0.2"/>
    <row r="77" spans="1:8" s="42" customFormat="1" ht="30" customHeight="1" x14ac:dyDescent="0.2">
      <c r="B77" s="43"/>
      <c r="C77" s="44"/>
    </row>
    <row r="78" spans="1:8" s="42" customFormat="1" ht="30" customHeight="1" x14ac:dyDescent="0.2"/>
    <row r="79" spans="1:8" s="42" customFormat="1" ht="30" customHeight="1" x14ac:dyDescent="0.2"/>
    <row r="80" spans="1:8" s="42" customFormat="1" ht="30" customHeight="1" x14ac:dyDescent="0.2"/>
    <row r="81" s="42" customFormat="1" ht="30" customHeight="1" x14ac:dyDescent="0.2"/>
    <row r="82" s="42" customFormat="1" ht="30" customHeight="1" x14ac:dyDescent="0.2"/>
    <row r="83" s="42" customFormat="1" ht="30" customHeight="1" x14ac:dyDescent="0.2"/>
  </sheetData>
  <mergeCells count="76">
    <mergeCell ref="A1:H1"/>
    <mergeCell ref="A2:H2"/>
    <mergeCell ref="A3:H3"/>
    <mergeCell ref="A55:B55"/>
    <mergeCell ref="A52:H53"/>
    <mergeCell ref="E49:F49"/>
    <mergeCell ref="E50:F50"/>
    <mergeCell ref="A54:B54"/>
    <mergeCell ref="E54:F54"/>
    <mergeCell ref="E26:F26"/>
    <mergeCell ref="E27:F27"/>
    <mergeCell ref="E29:F29"/>
    <mergeCell ref="E30:F30"/>
    <mergeCell ref="E31:F31"/>
    <mergeCell ref="E43:F43"/>
    <mergeCell ref="E45:F45"/>
    <mergeCell ref="E64:F64"/>
    <mergeCell ref="E65:F65"/>
    <mergeCell ref="E56:F56"/>
    <mergeCell ref="E66:F66"/>
    <mergeCell ref="E59:F59"/>
    <mergeCell ref="E60:F60"/>
    <mergeCell ref="E61:F61"/>
    <mergeCell ref="E62:F62"/>
    <mergeCell ref="E63:F63"/>
    <mergeCell ref="E46:F46"/>
    <mergeCell ref="E47:F47"/>
    <mergeCell ref="E48:F48"/>
    <mergeCell ref="E58:F58"/>
    <mergeCell ref="A40:C40"/>
    <mergeCell ref="E42:F42"/>
    <mergeCell ref="A31:C31"/>
    <mergeCell ref="A33:C33"/>
    <mergeCell ref="E28:F28"/>
    <mergeCell ref="E19:F19"/>
    <mergeCell ref="A19:B19"/>
    <mergeCell ref="E20:F20"/>
    <mergeCell ref="A20:B20"/>
    <mergeCell ref="E21:F21"/>
    <mergeCell ref="E37:F37"/>
    <mergeCell ref="E38:F38"/>
    <mergeCell ref="E23:F23"/>
    <mergeCell ref="E24:F24"/>
    <mergeCell ref="E25:F25"/>
    <mergeCell ref="F72:F74"/>
    <mergeCell ref="D69:F69"/>
    <mergeCell ref="A43:C43"/>
    <mergeCell ref="A58:C58"/>
    <mergeCell ref="A60:C60"/>
    <mergeCell ref="A62:C62"/>
    <mergeCell ref="A66:B66"/>
    <mergeCell ref="B68:F68"/>
    <mergeCell ref="D70:D71"/>
    <mergeCell ref="C69:C71"/>
    <mergeCell ref="B69:B71"/>
    <mergeCell ref="E55:F55"/>
    <mergeCell ref="A50:B50"/>
    <mergeCell ref="A45:C45"/>
    <mergeCell ref="A47:C47"/>
    <mergeCell ref="E44:F44"/>
    <mergeCell ref="E39:F39"/>
    <mergeCell ref="E40:F40"/>
    <mergeCell ref="E41:F41"/>
    <mergeCell ref="B5:G6"/>
    <mergeCell ref="B7:G8"/>
    <mergeCell ref="C13:F13"/>
    <mergeCell ref="C15:G15"/>
    <mergeCell ref="A23:C23"/>
    <mergeCell ref="A17:H18"/>
    <mergeCell ref="A36:C36"/>
    <mergeCell ref="A38:C38"/>
    <mergeCell ref="E32:F32"/>
    <mergeCell ref="E33:F33"/>
    <mergeCell ref="E34:F34"/>
    <mergeCell ref="E35:F35"/>
    <mergeCell ref="E36:F36"/>
  </mergeCells>
  <printOptions horizontalCentered="1"/>
  <pageMargins left="0.39370078740157483" right="0.39370078740157483" top="0.78740157480314965" bottom="0.59055118110236227" header="0.19685039370078741" footer="0.19685039370078741"/>
  <pageSetup paperSize="9" scale="49" fitToHeight="7" orientation="landscape" r:id="rId1"/>
  <headerFooter>
    <oddHeader>&amp;C&amp;"TH SarabunPSK,Bold"&amp;16&amp;F</oddHeader>
    <oddFooter>&amp;C&amp;"TH SarabunPSK,Bold"&amp;16หน้า 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Sheet2!$B$2:$B$3</xm:f>
          </x14:formula1>
          <xm:sqref>C24:C30 C32 C34:C35 C37 C39 C41:C42 C44 C48:C49 C59 C61 C63:C65 C46</xm:sqref>
        </x14:dataValidation>
        <x14:dataValidation type="list" allowBlank="1" showInputMessage="1" showErrorMessage="1" xr:uid="{00000000-0002-0000-0000-000001000000}">
          <x14:formula1>
            <xm:f>Sheet2!$D$2:$D$88</xm:f>
          </x14:formula1>
          <xm:sqref>C13:F13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3"/>
  <sheetViews>
    <sheetView topLeftCell="A82" workbookViewId="0">
      <selection activeCell="F91" sqref="F91"/>
    </sheetView>
  </sheetViews>
  <sheetFormatPr defaultRowHeight="14.25" x14ac:dyDescent="0.2"/>
  <sheetData>
    <row r="2" spans="2:4" ht="24" x14ac:dyDescent="0.2">
      <c r="B2" t="s">
        <v>19</v>
      </c>
      <c r="D2" s="1" t="s">
        <v>58</v>
      </c>
    </row>
    <row r="3" spans="2:4" ht="24" x14ac:dyDescent="0.2">
      <c r="B3" t="s">
        <v>20</v>
      </c>
      <c r="D3" s="1" t="s">
        <v>59</v>
      </c>
    </row>
    <row r="4" spans="2:4" ht="24" x14ac:dyDescent="0.2">
      <c r="D4" s="1" t="s">
        <v>60</v>
      </c>
    </row>
    <row r="5" spans="2:4" ht="24" x14ac:dyDescent="0.2">
      <c r="D5" s="1" t="s">
        <v>61</v>
      </c>
    </row>
    <row r="6" spans="2:4" ht="24" x14ac:dyDescent="0.2">
      <c r="D6" s="1" t="s">
        <v>62</v>
      </c>
    </row>
    <row r="7" spans="2:4" ht="24" x14ac:dyDescent="0.2">
      <c r="D7" s="1" t="s">
        <v>63</v>
      </c>
    </row>
    <row r="8" spans="2:4" ht="24" x14ac:dyDescent="0.2">
      <c r="D8" s="1" t="s">
        <v>64</v>
      </c>
    </row>
    <row r="9" spans="2:4" ht="24" x14ac:dyDescent="0.2">
      <c r="D9" s="1" t="s">
        <v>65</v>
      </c>
    </row>
    <row r="10" spans="2:4" ht="24" x14ac:dyDescent="0.2">
      <c r="D10" s="1" t="s">
        <v>66</v>
      </c>
    </row>
    <row r="11" spans="2:4" ht="24" x14ac:dyDescent="0.2">
      <c r="D11" s="1" t="s">
        <v>67</v>
      </c>
    </row>
    <row r="12" spans="2:4" ht="24" x14ac:dyDescent="0.2">
      <c r="D12" s="1" t="s">
        <v>68</v>
      </c>
    </row>
    <row r="13" spans="2:4" ht="24" x14ac:dyDescent="0.2">
      <c r="D13" s="1" t="s">
        <v>69</v>
      </c>
    </row>
    <row r="14" spans="2:4" ht="24" x14ac:dyDescent="0.2">
      <c r="D14" s="1" t="s">
        <v>70</v>
      </c>
    </row>
    <row r="15" spans="2:4" ht="24" x14ac:dyDescent="0.2">
      <c r="D15" s="1" t="s">
        <v>71</v>
      </c>
    </row>
    <row r="16" spans="2:4" ht="24" x14ac:dyDescent="0.2">
      <c r="D16" s="1" t="s">
        <v>72</v>
      </c>
    </row>
    <row r="17" spans="4:4" ht="24" x14ac:dyDescent="0.2">
      <c r="D17" s="1" t="s">
        <v>73</v>
      </c>
    </row>
    <row r="18" spans="4:4" ht="24" x14ac:dyDescent="0.2">
      <c r="D18" s="1" t="s">
        <v>74</v>
      </c>
    </row>
    <row r="19" spans="4:4" ht="24" x14ac:dyDescent="0.2">
      <c r="D19" s="1" t="s">
        <v>75</v>
      </c>
    </row>
    <row r="20" spans="4:4" ht="24" x14ac:dyDescent="0.2">
      <c r="D20" s="1" t="s">
        <v>76</v>
      </c>
    </row>
    <row r="21" spans="4:4" ht="24" x14ac:dyDescent="0.2">
      <c r="D21" s="1" t="s">
        <v>77</v>
      </c>
    </row>
    <row r="22" spans="4:4" ht="24" x14ac:dyDescent="0.2">
      <c r="D22" s="1" t="s">
        <v>78</v>
      </c>
    </row>
    <row r="23" spans="4:4" ht="24" x14ac:dyDescent="0.2">
      <c r="D23" s="1" t="s">
        <v>79</v>
      </c>
    </row>
    <row r="24" spans="4:4" ht="24" x14ac:dyDescent="0.2">
      <c r="D24" s="1" t="s">
        <v>80</v>
      </c>
    </row>
    <row r="25" spans="4:4" ht="24" x14ac:dyDescent="0.2">
      <c r="D25" s="1" t="s">
        <v>81</v>
      </c>
    </row>
    <row r="26" spans="4:4" ht="24" x14ac:dyDescent="0.2">
      <c r="D26" s="1" t="s">
        <v>82</v>
      </c>
    </row>
    <row r="27" spans="4:4" ht="24" x14ac:dyDescent="0.2">
      <c r="D27" s="1" t="s">
        <v>83</v>
      </c>
    </row>
    <row r="28" spans="4:4" ht="24" x14ac:dyDescent="0.2">
      <c r="D28" s="1" t="s">
        <v>84</v>
      </c>
    </row>
    <row r="29" spans="4:4" ht="24" x14ac:dyDescent="0.2">
      <c r="D29" s="1" t="s">
        <v>85</v>
      </c>
    </row>
    <row r="30" spans="4:4" ht="24" x14ac:dyDescent="0.2">
      <c r="D30" s="1" t="s">
        <v>86</v>
      </c>
    </row>
    <row r="31" spans="4:4" ht="24" x14ac:dyDescent="0.2">
      <c r="D31" s="1" t="s">
        <v>87</v>
      </c>
    </row>
    <row r="32" spans="4:4" ht="24" x14ac:dyDescent="0.2">
      <c r="D32" s="1" t="s">
        <v>88</v>
      </c>
    </row>
    <row r="33" spans="4:4" ht="24" x14ac:dyDescent="0.2">
      <c r="D33" s="1" t="s">
        <v>89</v>
      </c>
    </row>
    <row r="34" spans="4:4" ht="24" x14ac:dyDescent="0.2">
      <c r="D34" s="1" t="s">
        <v>90</v>
      </c>
    </row>
    <row r="35" spans="4:4" ht="24" x14ac:dyDescent="0.2">
      <c r="D35" s="1" t="s">
        <v>91</v>
      </c>
    </row>
    <row r="36" spans="4:4" ht="24" x14ac:dyDescent="0.2">
      <c r="D36" s="1" t="s">
        <v>92</v>
      </c>
    </row>
    <row r="37" spans="4:4" ht="24" x14ac:dyDescent="0.2">
      <c r="D37" s="1" t="s">
        <v>93</v>
      </c>
    </row>
    <row r="38" spans="4:4" ht="24" x14ac:dyDescent="0.2">
      <c r="D38" s="1" t="s">
        <v>94</v>
      </c>
    </row>
    <row r="39" spans="4:4" ht="24" x14ac:dyDescent="0.2">
      <c r="D39" s="1" t="s">
        <v>95</v>
      </c>
    </row>
    <row r="40" spans="4:4" ht="24" x14ac:dyDescent="0.2">
      <c r="D40" s="1" t="s">
        <v>96</v>
      </c>
    </row>
    <row r="41" spans="4:4" ht="24" x14ac:dyDescent="0.2">
      <c r="D41" s="1" t="s">
        <v>97</v>
      </c>
    </row>
    <row r="42" spans="4:4" ht="24" x14ac:dyDescent="0.2">
      <c r="D42" s="1" t="s">
        <v>98</v>
      </c>
    </row>
    <row r="43" spans="4:4" ht="24" x14ac:dyDescent="0.2">
      <c r="D43" s="1" t="s">
        <v>99</v>
      </c>
    </row>
    <row r="44" spans="4:4" ht="24" x14ac:dyDescent="0.2">
      <c r="D44" s="1" t="s">
        <v>100</v>
      </c>
    </row>
    <row r="45" spans="4:4" ht="24" x14ac:dyDescent="0.2">
      <c r="D45" s="1" t="s">
        <v>101</v>
      </c>
    </row>
    <row r="46" spans="4:4" ht="24" x14ac:dyDescent="0.2">
      <c r="D46" s="1" t="s">
        <v>102</v>
      </c>
    </row>
    <row r="47" spans="4:4" ht="24" x14ac:dyDescent="0.2">
      <c r="D47" s="1" t="s">
        <v>103</v>
      </c>
    </row>
    <row r="48" spans="4:4" ht="24" x14ac:dyDescent="0.2">
      <c r="D48" s="1" t="s">
        <v>104</v>
      </c>
    </row>
    <row r="49" spans="4:4" ht="24" x14ac:dyDescent="0.2">
      <c r="D49" s="1" t="s">
        <v>105</v>
      </c>
    </row>
    <row r="50" spans="4:4" ht="24" x14ac:dyDescent="0.2">
      <c r="D50" s="1" t="s">
        <v>106</v>
      </c>
    </row>
    <row r="51" spans="4:4" ht="24" x14ac:dyDescent="0.2">
      <c r="D51" s="1" t="s">
        <v>107</v>
      </c>
    </row>
    <row r="52" spans="4:4" ht="24" x14ac:dyDescent="0.2">
      <c r="D52" s="1" t="s">
        <v>108</v>
      </c>
    </row>
    <row r="53" spans="4:4" ht="24" x14ac:dyDescent="0.2">
      <c r="D53" s="1" t="s">
        <v>109</v>
      </c>
    </row>
    <row r="54" spans="4:4" ht="24" x14ac:dyDescent="0.2">
      <c r="D54" s="1" t="s">
        <v>110</v>
      </c>
    </row>
    <row r="55" spans="4:4" ht="24" x14ac:dyDescent="0.2">
      <c r="D55" s="1" t="s">
        <v>111</v>
      </c>
    </row>
    <row r="56" spans="4:4" ht="24" x14ac:dyDescent="0.2">
      <c r="D56" s="1" t="s">
        <v>112</v>
      </c>
    </row>
    <row r="57" spans="4:4" ht="24" x14ac:dyDescent="0.2">
      <c r="D57" s="1" t="s">
        <v>113</v>
      </c>
    </row>
    <row r="58" spans="4:4" ht="24" x14ac:dyDescent="0.2">
      <c r="D58" s="1" t="s">
        <v>114</v>
      </c>
    </row>
    <row r="59" spans="4:4" ht="24" x14ac:dyDescent="0.2">
      <c r="D59" s="1" t="s">
        <v>115</v>
      </c>
    </row>
    <row r="60" spans="4:4" ht="24" x14ac:dyDescent="0.2">
      <c r="D60" s="1" t="s">
        <v>116</v>
      </c>
    </row>
    <row r="61" spans="4:4" ht="24" x14ac:dyDescent="0.2">
      <c r="D61" s="1" t="s">
        <v>117</v>
      </c>
    </row>
    <row r="62" spans="4:4" ht="24" x14ac:dyDescent="0.2">
      <c r="D62" s="1" t="s">
        <v>118</v>
      </c>
    </row>
    <row r="63" spans="4:4" ht="24" x14ac:dyDescent="0.2">
      <c r="D63" s="1" t="s">
        <v>119</v>
      </c>
    </row>
    <row r="64" spans="4:4" ht="24" x14ac:dyDescent="0.2">
      <c r="D64" s="1" t="s">
        <v>120</v>
      </c>
    </row>
    <row r="65" spans="4:4" ht="24" x14ac:dyDescent="0.2">
      <c r="D65" s="1" t="s">
        <v>121</v>
      </c>
    </row>
    <row r="66" spans="4:4" ht="24" x14ac:dyDescent="0.2">
      <c r="D66" s="1" t="s">
        <v>122</v>
      </c>
    </row>
    <row r="67" spans="4:4" ht="24" x14ac:dyDescent="0.2">
      <c r="D67" s="1" t="s">
        <v>123</v>
      </c>
    </row>
    <row r="68" spans="4:4" ht="24" x14ac:dyDescent="0.2">
      <c r="D68" s="1" t="s">
        <v>124</v>
      </c>
    </row>
    <row r="69" spans="4:4" ht="24" x14ac:dyDescent="0.2">
      <c r="D69" s="1" t="s">
        <v>125</v>
      </c>
    </row>
    <row r="70" spans="4:4" ht="24" x14ac:dyDescent="0.2">
      <c r="D70" s="1" t="s">
        <v>126</v>
      </c>
    </row>
    <row r="71" spans="4:4" ht="24" x14ac:dyDescent="0.2">
      <c r="D71" s="1" t="s">
        <v>127</v>
      </c>
    </row>
    <row r="72" spans="4:4" ht="24" x14ac:dyDescent="0.2">
      <c r="D72" s="1" t="s">
        <v>128</v>
      </c>
    </row>
    <row r="73" spans="4:4" ht="24" x14ac:dyDescent="0.2">
      <c r="D73" s="1" t="s">
        <v>129</v>
      </c>
    </row>
    <row r="74" spans="4:4" ht="24" x14ac:dyDescent="0.2">
      <c r="D74" s="1" t="s">
        <v>130</v>
      </c>
    </row>
    <row r="75" spans="4:4" ht="24" x14ac:dyDescent="0.2">
      <c r="D75" s="1" t="s">
        <v>131</v>
      </c>
    </row>
    <row r="76" spans="4:4" ht="24" x14ac:dyDescent="0.2">
      <c r="D76" s="1" t="s">
        <v>132</v>
      </c>
    </row>
    <row r="77" spans="4:4" ht="24" x14ac:dyDescent="0.2">
      <c r="D77" s="1" t="s">
        <v>133</v>
      </c>
    </row>
    <row r="78" spans="4:4" ht="24" x14ac:dyDescent="0.2">
      <c r="D78" s="1" t="s">
        <v>134</v>
      </c>
    </row>
    <row r="79" spans="4:4" ht="24" x14ac:dyDescent="0.2">
      <c r="D79" s="1" t="s">
        <v>135</v>
      </c>
    </row>
    <row r="80" spans="4:4" ht="24" x14ac:dyDescent="0.2">
      <c r="D80" s="1" t="s">
        <v>136</v>
      </c>
    </row>
    <row r="81" spans="4:4" ht="24" x14ac:dyDescent="0.2">
      <c r="D81" s="1" t="s">
        <v>137</v>
      </c>
    </row>
    <row r="82" spans="4:4" ht="24" x14ac:dyDescent="0.2">
      <c r="D82" s="1" t="s">
        <v>138</v>
      </c>
    </row>
    <row r="83" spans="4:4" ht="24" x14ac:dyDescent="0.2">
      <c r="D83" s="1" t="s">
        <v>139</v>
      </c>
    </row>
    <row r="84" spans="4:4" ht="24" x14ac:dyDescent="0.2">
      <c r="D84" s="1" t="s">
        <v>140</v>
      </c>
    </row>
    <row r="85" spans="4:4" ht="24" x14ac:dyDescent="0.2">
      <c r="D85" s="1" t="s">
        <v>141</v>
      </c>
    </row>
    <row r="86" spans="4:4" ht="24" x14ac:dyDescent="0.2">
      <c r="D86" s="1" t="s">
        <v>142</v>
      </c>
    </row>
    <row r="87" spans="4:4" ht="24" x14ac:dyDescent="0.2">
      <c r="D87" s="1" t="s">
        <v>143</v>
      </c>
    </row>
    <row r="88" spans="4:4" ht="24" x14ac:dyDescent="0.2">
      <c r="D88" s="1" t="s">
        <v>144</v>
      </c>
    </row>
    <row r="93" spans="4:4" ht="24" x14ac:dyDescent="0.2">
      <c r="D93" s="1"/>
    </row>
    <row r="99" spans="4:4" ht="24" x14ac:dyDescent="0.2">
      <c r="D99" s="1"/>
    </row>
    <row r="100" spans="4:4" ht="24" x14ac:dyDescent="0.2">
      <c r="D100" s="1"/>
    </row>
    <row r="101" spans="4:4" ht="24" x14ac:dyDescent="0.2">
      <c r="D101" s="1"/>
    </row>
    <row r="102" spans="4:4" ht="24" x14ac:dyDescent="0.2">
      <c r="D102" s="1"/>
    </row>
    <row r="103" spans="4:4" ht="24" x14ac:dyDescent="0.2">
      <c r="D103" s="1"/>
    </row>
    <row r="104" spans="4:4" ht="24" x14ac:dyDescent="0.2">
      <c r="D104" s="1"/>
    </row>
    <row r="105" spans="4:4" ht="24" x14ac:dyDescent="0.2">
      <c r="D105" s="1"/>
    </row>
    <row r="106" spans="4:4" ht="24" x14ac:dyDescent="0.2">
      <c r="D106" s="1"/>
    </row>
    <row r="107" spans="4:4" ht="24" x14ac:dyDescent="0.2">
      <c r="D107" s="1"/>
    </row>
    <row r="108" spans="4:4" ht="24" x14ac:dyDescent="0.2">
      <c r="D108" s="1"/>
    </row>
    <row r="109" spans="4:4" ht="24" x14ac:dyDescent="0.2">
      <c r="D109" s="1"/>
    </row>
    <row r="110" spans="4:4" ht="24" x14ac:dyDescent="0.2">
      <c r="D110" s="1"/>
    </row>
    <row r="111" spans="4:4" ht="24" x14ac:dyDescent="0.2">
      <c r="D111" s="1"/>
    </row>
    <row r="112" spans="4:4" ht="24" x14ac:dyDescent="0.2">
      <c r="D112" s="2"/>
    </row>
    <row r="113" spans="4:4" ht="24" x14ac:dyDescent="0.2">
      <c r="D1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แบบประเมินครั้งที่ 2</vt:lpstr>
      <vt:lpstr>Sheet2</vt:lpstr>
      <vt:lpstr>'แบบประเมินครั้งที่ 2'!Print_Area</vt:lpstr>
      <vt:lpstr>'แบบประเมินครั้งที่ 2'!Print_Titles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tonjaa</cp:lastModifiedBy>
  <cp:lastPrinted>2021-11-19T06:33:31Z</cp:lastPrinted>
  <dcterms:created xsi:type="dcterms:W3CDTF">2018-11-30T02:29:32Z</dcterms:created>
  <dcterms:modified xsi:type="dcterms:W3CDTF">2021-11-19T06:33:36Z</dcterms:modified>
</cp:coreProperties>
</file>