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น้ำหอม\"/>
    </mc:Choice>
  </mc:AlternateContent>
  <bookViews>
    <workbookView xWindow="0" yWindow="0" windowWidth="20460" windowHeight="8280" activeTab="2"/>
  </bookViews>
  <sheets>
    <sheet name="คำชี้แจง" sheetId="4" r:id="rId1"/>
    <sheet name="(หน้า 1)" sheetId="2" r:id="rId2"/>
    <sheet name="(หน้า 2) " sheetId="3" r:id="rId3"/>
    <sheet name="(หน้า 3)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T5" i="3" l="1"/>
  <c r="L16" i="3" l="1"/>
  <c r="Q4" i="3" l="1"/>
  <c r="T4" i="3" l="1"/>
  <c r="T6" i="3" s="1"/>
  <c r="J12" i="3" s="1"/>
  <c r="J13" i="3" l="1"/>
  <c r="L11" i="3" l="1"/>
  <c r="L15" i="3" s="1"/>
</calcChain>
</file>

<file path=xl/sharedStrings.xml><?xml version="1.0" encoding="utf-8"?>
<sst xmlns="http://schemas.openxmlformats.org/spreadsheetml/2006/main" count="295" uniqueCount="219">
  <si>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</si>
  <si>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</si>
  <si>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</si>
  <si>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</si>
  <si>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</si>
  <si>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</si>
  <si>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</si>
  <si>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</si>
  <si>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</si>
  <si>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</si>
  <si>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</si>
  <si>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</si>
  <si>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</si>
  <si>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</si>
  <si>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</si>
  <si>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</si>
  <si>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</si>
  <si>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</si>
  <si>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</si>
  <si>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</si>
  <si>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</si>
  <si>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</si>
  <si>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</si>
  <si>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</si>
  <si>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</si>
  <si>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</si>
  <si>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</si>
  <si>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</si>
  <si>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</si>
  <si>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</si>
  <si>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</si>
  <si>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</si>
  <si>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</si>
  <si>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</si>
  <si>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</si>
  <si>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</si>
  <si>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</si>
  <si>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</si>
  <si>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</si>
  <si>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</si>
  <si>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</si>
  <si>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</si>
  <si>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</si>
  <si>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</si>
  <si>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</si>
  <si>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</si>
  <si>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</si>
  <si>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</si>
  <si>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</si>
  <si>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</si>
  <si>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</si>
  <si>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</si>
  <si>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</si>
  <si>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</si>
  <si>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</si>
  <si>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</si>
  <si>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</si>
  <si>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</si>
  <si>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</si>
  <si>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</si>
  <si>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</si>
  <si>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</si>
  <si>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</si>
  <si>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</si>
  <si>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</si>
  <si>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</si>
  <si>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</si>
  <si>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</si>
  <si>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</si>
  <si>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</si>
  <si>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</si>
  <si>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</si>
  <si>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</si>
  <si>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</si>
  <si>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</si>
  <si>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</si>
  <si>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</si>
  <si>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</si>
  <si>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</si>
  <si>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</si>
  <si>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</si>
  <si>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</si>
  <si>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</si>
  <si>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</si>
  <si>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</si>
  <si>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</si>
  <si>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</si>
  <si>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</si>
  <si>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</si>
  <si>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</si>
  <si>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</si>
  <si>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</si>
  <si>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</si>
  <si>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</si>
  <si>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</si>
  <si>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</si>
  <si>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</si>
  <si>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</si>
  <si>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</si>
  <si>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</si>
  <si>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</si>
  <si>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</si>
  <si>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</si>
  <si>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</si>
  <si>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</si>
  <si>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</si>
  <si>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</si>
  <si>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</si>
  <si>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</si>
  <si>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</si>
  <si>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</si>
  <si>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</si>
  <si>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</si>
  <si>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</si>
  <si>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</si>
  <si>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</si>
  <si>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</si>
  <si>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</si>
  <si>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</si>
  <si>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</si>
  <si>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</si>
  <si>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</si>
  <si>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</si>
  <si>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</si>
  <si>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</si>
  <si>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</si>
  <si>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</si>
  <si>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</si>
  <si>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</si>
  <si>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</si>
  <si>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</si>
  <si>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</si>
  <si>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</si>
  <si>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</si>
  <si>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</si>
  <si>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</si>
  <si>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</si>
  <si>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</si>
  <si>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</si>
  <si>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</si>
  <si>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</si>
  <si>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</si>
  <si>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</si>
  <si>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</si>
  <si>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</si>
  <si>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</si>
  <si>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</si>
  <si>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</si>
  <si>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</si>
  <si>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</si>
  <si>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</si>
  <si>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</si>
  <si>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</si>
  <si>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</si>
  <si>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</si>
  <si>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</si>
  <si>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</si>
  <si>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</si>
  <si>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</si>
  <si>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</si>
  <si>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</si>
  <si>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</si>
  <si>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</si>
  <si>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</si>
  <si>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</si>
  <si>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</si>
  <si>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</si>
  <si>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</si>
  <si>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</si>
  <si>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</si>
  <si>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</si>
  <si>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</si>
  <si>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</si>
  <si>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</si>
  <si>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</si>
  <si>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</si>
  <si>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</si>
  <si>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</si>
  <si>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</si>
  <si>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</si>
  <si>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</si>
  <si>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</si>
  <si>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</si>
  <si>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</si>
  <si>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</si>
  <si>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</si>
  <si>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</si>
  <si>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</si>
  <si>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</si>
  <si>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</si>
  <si>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</si>
  <si>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</si>
  <si>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</si>
  <si>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</si>
  <si>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</si>
  <si>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</si>
  <si>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</si>
  <si>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</si>
  <si>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</si>
  <si>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</si>
  <si>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</si>
  <si>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</si>
  <si>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</si>
  <si>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</si>
  <si>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กรอกตัวเลข</t>
  </si>
  <si>
    <t>ราคาขายปลีกแนะนำ
ไม่รวม VAT</t>
  </si>
  <si>
    <t>ภาษีตามมูลค่า</t>
  </si>
  <si>
    <t>ภาษีตามปริมาณ</t>
  </si>
  <si>
    <t>(1) อัตราภาษีตามมูลค่า (ร้อยละ)</t>
  </si>
  <si>
    <t>อัตราภาษี</t>
  </si>
  <si>
    <t xml:space="preserve">(2) อัตราภาษีตามปริมาณ </t>
  </si>
  <si>
    <t>●</t>
  </si>
  <si>
    <t>ราคาขายปลีกรวมVAT</t>
  </si>
  <si>
    <t>สินค้า..น้ำหอม....</t>
  </si>
  <si>
    <t>การคำนวณภาษีน้ำหอมและหัวน้ำหอม</t>
  </si>
  <si>
    <t>คำนวณภาษีต่อภาชนะ (ขวด)</t>
  </si>
  <si>
    <t>ขนาดบรรจุ (ซีซี)</t>
  </si>
  <si>
    <t>จำนวนหน่วย (ขวด)</t>
  </si>
  <si>
    <t>1.3 ค่าใช้จ่ายอื่น ๆ 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</si>
</sst>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#,##0.0000_ ;\-#,##0.0000\ "/>
    <numFmt numFmtId="168" formatCode="#,##0.000_ ;\-#,##0.000\ 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b/>
      <sz val="12"/>
      <color theme="1"/>
      <name val="TH SarabunTHAI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sz val="18"/>
      <color theme="3"/>
      <name val="Calibri Light"/>
      <family val="2"/>
      <charset val="222"/>
      <scheme val="major"/>
    </font>
    <font>
      <b/>
      <sz val="20"/>
      <color theme="1"/>
      <name val="TH SarabunTHAI"/>
      <family val="2"/>
    </font>
    <font>
      <b/>
      <sz val="14"/>
      <color theme="9" tint="-0.499984740745262"/>
      <name val="TH SarabunPSK"/>
      <family val="2"/>
    </font>
    <font>
      <b/>
      <sz val="14"/>
      <color theme="5" tint="-0.249977111117893"/>
      <name val="TH SarabunTHAI"/>
      <family val="2"/>
    </font>
    <font>
      <b/>
      <sz val="14"/>
      <color theme="3"/>
      <name val="TH SarabunTHAI"/>
      <family val="2"/>
    </font>
    <font>
      <b/>
      <sz val="14"/>
      <color rgb="FF0000CC"/>
      <name val="TH SarabunTHAI"/>
      <family val="2"/>
    </font>
    <font>
      <b/>
      <sz val="14"/>
      <color rgb="FFC00000"/>
      <name val="TH SarabunTHAI"/>
      <family val="2"/>
    </font>
    <font>
      <b/>
      <sz val="14"/>
      <name val="TH SarabunTHAI"/>
      <family val="2"/>
    </font>
    <font>
      <b/>
      <sz val="14"/>
      <color theme="6" tint="0.59999389629810485"/>
      <name val="TH SarabunTHAI"/>
      <family val="2"/>
    </font>
    <font>
      <b/>
      <sz val="18"/>
      <color theme="1"/>
      <name val="TH SarabunTHAI"/>
      <family val="2"/>
    </font>
    <font>
      <b/>
      <sz val="15"/>
      <color rgb="FFFF0000"/>
      <name val="TH SarabunPSK"/>
      <family val="2"/>
    </font>
    <font>
      <sz val="12"/>
      <color theme="1"/>
      <name val="Tahoma"/>
      <family val="2"/>
    </font>
    <font>
      <b/>
      <sz val="16"/>
      <color theme="1"/>
      <name val="TH SarabunTHAI"/>
      <family val="2"/>
    </font>
    <font>
      <b/>
      <sz val="18"/>
      <color theme="0"/>
      <name val="TH SarabunTHAI"/>
      <family val="2"/>
    </font>
    <font>
      <b/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1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7" fillId="0" borderId="0" xfId="0" applyFont="1"/>
    <xf numFmtId="0" fontId="22" fillId="7" borderId="18" xfId="0" applyFont="1" applyFill="1" applyBorder="1" applyAlignment="1" applyProtection="1">
      <alignment horizontal="left"/>
    </xf>
    <xf numFmtId="0" fontId="22" fillId="7" borderId="19" xfId="0" applyFont="1" applyFill="1" applyBorder="1" applyAlignment="1" applyProtection="1">
      <alignment horizontal="left"/>
    </xf>
    <xf numFmtId="0" fontId="22" fillId="7" borderId="29" xfId="0" applyFont="1" applyFill="1" applyBorder="1" applyAlignment="1" applyProtection="1">
      <alignment horizontal="right"/>
    </xf>
    <xf numFmtId="41" fontId="25" fillId="4" borderId="34" xfId="1" applyNumberFormat="1" applyFont="1" applyFill="1" applyBorder="1" applyAlignment="1" applyProtection="1"/>
    <xf numFmtId="41" fontId="25" fillId="4" borderId="35" xfId="1" applyNumberFormat="1" applyFont="1" applyFill="1" applyBorder="1" applyAlignment="1" applyProtection="1"/>
    <xf numFmtId="2" fontId="23" fillId="2" borderId="24" xfId="2" applyNumberFormat="1" applyFont="1" applyFill="1" applyBorder="1" applyProtection="1"/>
    <xf numFmtId="167" fontId="24" fillId="2" borderId="31" xfId="1" applyNumberFormat="1" applyFont="1" applyFill="1" applyBorder="1" applyAlignment="1" applyProtection="1"/>
    <xf numFmtId="167" fontId="24" fillId="2" borderId="32" xfId="1" applyNumberFormat="1" applyFont="1" applyFill="1" applyBorder="1" applyAlignment="1" applyProtection="1">
      <alignment horizontal="right"/>
    </xf>
    <xf numFmtId="168" fontId="25" fillId="2" borderId="32" xfId="1" applyNumberFormat="1" applyFont="1" applyFill="1" applyBorder="1" applyAlignment="1" applyProtection="1"/>
    <xf numFmtId="1" fontId="29" fillId="2" borderId="15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30" fillId="0" borderId="2" xfId="0" applyFont="1" applyBorder="1" applyProtection="1"/>
    <xf numFmtId="0" fontId="5" fillId="0" borderId="0" xfId="0" applyFo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7" fillId="6" borderId="26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7" fillId="6" borderId="0" xfId="0" applyFont="1" applyFill="1" applyBorder="1" applyProtection="1"/>
    <xf numFmtId="0" fontId="7" fillId="6" borderId="27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0" fontId="5" fillId="0" borderId="13" xfId="0" applyFont="1" applyBorder="1" applyAlignment="1" applyProtection="1">
      <alignment horizontal="left"/>
    </xf>
    <xf numFmtId="0" fontId="22" fillId="6" borderId="19" xfId="0" applyFont="1" applyFill="1" applyBorder="1" applyAlignment="1" applyProtection="1">
      <alignment horizontal="left"/>
    </xf>
    <xf numFmtId="0" fontId="22" fillId="6" borderId="0" xfId="0" applyFont="1" applyFill="1" applyBorder="1" applyAlignment="1" applyProtection="1">
      <alignment horizontal="left"/>
    </xf>
    <xf numFmtId="0" fontId="7" fillId="6" borderId="19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/>
    <xf numFmtId="0" fontId="25" fillId="6" borderId="27" xfId="0" applyFont="1" applyFill="1" applyBorder="1" applyProtection="1"/>
    <xf numFmtId="43" fontId="5" fillId="0" borderId="11" xfId="1" applyFont="1" applyBorder="1" applyProtection="1"/>
    <xf numFmtId="43" fontId="10" fillId="0" borderId="13" xfId="1" applyFont="1" applyBorder="1" applyProtection="1"/>
    <xf numFmtId="0" fontId="26" fillId="2" borderId="24" xfId="0" applyFont="1" applyFill="1" applyBorder="1" applyAlignment="1" applyProtection="1"/>
    <xf numFmtId="165" fontId="5" fillId="2" borderId="11" xfId="0" applyNumberFormat="1" applyFont="1" applyFill="1" applyBorder="1" applyProtection="1"/>
    <xf numFmtId="0" fontId="27" fillId="6" borderId="20" xfId="0" applyFont="1" applyFill="1" applyBorder="1" applyAlignment="1" applyProtection="1">
      <alignment horizontal="left"/>
    </xf>
    <xf numFmtId="0" fontId="27" fillId="6" borderId="23" xfId="0" applyFont="1" applyFill="1" applyBorder="1" applyProtection="1"/>
    <xf numFmtId="0" fontId="27" fillId="6" borderId="0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6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10" fillId="2" borderId="13" xfId="1" applyFont="1" applyFill="1" applyBorder="1" applyProtection="1"/>
    <xf numFmtId="0" fontId="3" fillId="0" borderId="15" xfId="0" applyFont="1" applyBorder="1" applyProtection="1"/>
    <xf numFmtId="0" fontId="28" fillId="2" borderId="15" xfId="0" applyFont="1" applyFill="1" applyBorder="1" applyAlignment="1" applyProtection="1">
      <alignment horizontal="center"/>
    </xf>
    <xf numFmtId="0" fontId="29" fillId="7" borderId="15" xfId="0" applyFont="1" applyFill="1" applyBorder="1" applyAlignment="1" applyProtection="1"/>
    <xf numFmtId="0" fontId="4" fillId="0" borderId="15" xfId="0" applyFont="1" applyBorder="1" applyProtection="1"/>
    <xf numFmtId="0" fontId="4" fillId="0" borderId="11" xfId="0" applyFont="1" applyBorder="1" applyProtection="1"/>
    <xf numFmtId="42" fontId="20" fillId="2" borderId="15" xfId="0" applyNumberFormat="1" applyFont="1" applyFill="1" applyBorder="1" applyProtection="1"/>
    <xf numFmtId="43" fontId="31" fillId="2" borderId="11" xfId="1" applyFont="1" applyFill="1" applyBorder="1" applyProtection="1"/>
    <xf numFmtId="0" fontId="5" fillId="0" borderId="4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43" fontId="5" fillId="3" borderId="11" xfId="1" applyFont="1" applyFill="1" applyBorder="1" applyProtection="1">
      <protection locked="0"/>
    </xf>
    <xf numFmtId="43" fontId="10" fillId="3" borderId="13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1" fillId="3" borderId="15" xfId="1" applyFont="1" applyFill="1" applyBorder="1" applyProtection="1">
      <protection locked="0"/>
    </xf>
    <xf numFmtId="166" fontId="23" fillId="3" borderId="24" xfId="2" applyNumberFormat="1" applyFont="1" applyFill="1" applyBorder="1" applyProtection="1">
      <protection locked="0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29" fillId="7" borderId="11" xfId="0" applyFont="1" applyFill="1" applyBorder="1" applyAlignment="1" applyProtection="1">
      <alignment horizontal="left"/>
    </xf>
    <xf numFmtId="0" fontId="29" fillId="7" borderId="12" xfId="0" applyFont="1" applyFill="1" applyBorder="1" applyAlignment="1" applyProtection="1">
      <alignment horizontal="left"/>
    </xf>
    <xf numFmtId="0" fontId="29" fillId="7" borderId="13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32" fillId="9" borderId="0" xfId="0" applyFont="1" applyFill="1" applyAlignment="1" applyProtection="1">
      <alignment horizontal="center"/>
    </xf>
    <xf numFmtId="0" fontId="22" fillId="6" borderId="19" xfId="0" applyFont="1" applyFill="1" applyBorder="1" applyAlignment="1" applyProtection="1">
      <alignment horizontal="left"/>
    </xf>
    <xf numFmtId="0" fontId="22" fillId="6" borderId="0" xfId="0" applyFont="1" applyFill="1" applyBorder="1" applyAlignment="1" applyProtection="1">
      <alignment horizontal="left"/>
    </xf>
    <xf numFmtId="0" fontId="33" fillId="8" borderId="17" xfId="0" applyFont="1" applyFill="1" applyBorder="1" applyAlignment="1" applyProtection="1">
      <alignment horizontal="center"/>
    </xf>
    <xf numFmtId="0" fontId="33" fillId="8" borderId="21" xfId="0" applyFont="1" applyFill="1" applyBorder="1" applyAlignment="1" applyProtection="1">
      <alignment horizontal="center"/>
    </xf>
    <xf numFmtId="0" fontId="33" fillId="8" borderId="25" xfId="0" applyFont="1" applyFill="1" applyBorder="1" applyAlignment="1" applyProtection="1">
      <alignment horizontal="center"/>
    </xf>
    <xf numFmtId="0" fontId="21" fillId="5" borderId="17" xfId="0" applyFont="1" applyFill="1" applyBorder="1" applyAlignment="1" applyProtection="1">
      <alignment horizontal="center"/>
    </xf>
    <xf numFmtId="0" fontId="21" fillId="5" borderId="21" xfId="0" applyFont="1" applyFill="1" applyBorder="1" applyAlignment="1" applyProtection="1">
      <alignment horizontal="center"/>
    </xf>
    <xf numFmtId="0" fontId="21" fillId="5" borderId="25" xfId="0" applyFont="1" applyFill="1" applyBorder="1" applyAlignment="1" applyProtection="1">
      <alignment horizontal="center"/>
    </xf>
    <xf numFmtId="0" fontId="21" fillId="5" borderId="28" xfId="0" applyFont="1" applyFill="1" applyBorder="1" applyAlignment="1" applyProtection="1">
      <alignment horizontal="center"/>
    </xf>
    <xf numFmtId="0" fontId="21" fillId="5" borderId="30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left" wrapText="1"/>
    </xf>
    <xf numFmtId="0" fontId="22" fillId="6" borderId="22" xfId="0" applyFont="1" applyFill="1" applyBorder="1" applyAlignment="1" applyProtection="1">
      <alignment horizontal="left" wrapText="1"/>
    </xf>
    <xf numFmtId="0" fontId="22" fillId="6" borderId="19" xfId="0" applyFont="1" applyFill="1" applyBorder="1" applyAlignment="1" applyProtection="1">
      <alignment horizontal="left" wrapText="1"/>
    </xf>
    <xf numFmtId="0" fontId="22" fillId="6" borderId="0" xfId="0" applyFont="1" applyFill="1" applyBorder="1" applyAlignment="1" applyProtection="1">
      <alignment horizontal="left" wrapText="1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3">
    <cellStyle name="จุลภาค" xfId="1" builtinId="3"/>
    <cellStyle name="ชื่อเรื่อง" xfId="2" builtinId="1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31445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14</xdr:row>
      <xdr:rowOff>57150</xdr:rowOff>
    </xdr:from>
    <xdr:to>
      <xdr:col>10</xdr:col>
      <xdr:colOff>190501</xdr:colOff>
      <xdr:row>14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15</xdr:row>
      <xdr:rowOff>57150</xdr:rowOff>
    </xdr:from>
    <xdr:to>
      <xdr:col>10</xdr:col>
      <xdr:colOff>190501</xdr:colOff>
      <xdr:row>15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14</xdr:row>
      <xdr:rowOff>0</xdr:rowOff>
    </xdr:from>
    <xdr:to>
      <xdr:col>16</xdr:col>
      <xdr:colOff>19050</xdr:colOff>
      <xdr:row>16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229100"/>
          <a:ext cx="1352551" cy="82867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26</xdr:row>
      <xdr:rowOff>47626</xdr:rowOff>
    </xdr:from>
    <xdr:to>
      <xdr:col>1</xdr:col>
      <xdr:colOff>228600</xdr:colOff>
      <xdr:row>26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29</xdr:row>
      <xdr:rowOff>66675</xdr:rowOff>
    </xdr:from>
    <xdr:to>
      <xdr:col>1</xdr:col>
      <xdr:colOff>561975</xdr:colOff>
      <xdr:row>29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1</xdr:col>
      <xdr:colOff>561975</xdr:colOff>
      <xdr:row>30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26</xdr:row>
      <xdr:rowOff>57150</xdr:rowOff>
    </xdr:from>
    <xdr:to>
      <xdr:col>4</xdr:col>
      <xdr:colOff>581025</xdr:colOff>
      <xdr:row>26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26</xdr:row>
      <xdr:rowOff>57150</xdr:rowOff>
    </xdr:from>
    <xdr:to>
      <xdr:col>9</xdr:col>
      <xdr:colOff>733425</xdr:colOff>
      <xdr:row>26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29</xdr:row>
      <xdr:rowOff>57151</xdr:rowOff>
    </xdr:from>
    <xdr:to>
      <xdr:col>1</xdr:col>
      <xdr:colOff>557289</xdr:colOff>
      <xdr:row>29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30</xdr:row>
      <xdr:rowOff>57151</xdr:rowOff>
    </xdr:from>
    <xdr:to>
      <xdr:col>1</xdr:col>
      <xdr:colOff>557289</xdr:colOff>
      <xdr:row>30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34</xdr:row>
      <xdr:rowOff>47625</xdr:rowOff>
    </xdr:from>
    <xdr:to>
      <xdr:col>1</xdr:col>
      <xdr:colOff>195339</xdr:colOff>
      <xdr:row>34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113" t="s">
        <v>129</v>
      </c>
      <c r="B1" s="113"/>
      <c r="C1" s="113"/>
    </row>
    <row r="2" spans="1:3" ht="19.5" thickBot="1">
      <c r="A2" s="112" t="s">
        <v>138</v>
      </c>
      <c r="B2" s="112"/>
      <c r="C2" s="112"/>
    </row>
    <row r="3" spans="1:3">
      <c r="B3" s="28">
        <v>1</v>
      </c>
      <c r="C3" s="10" t="s">
        <v>139</v>
      </c>
    </row>
    <row r="4" spans="1:3">
      <c r="B4" s="28"/>
      <c r="C4" s="10" t="s">
        <v>141</v>
      </c>
    </row>
    <row r="5" spans="1:3">
      <c r="B5" s="28"/>
      <c r="C5" s="10" t="s">
        <v>142</v>
      </c>
    </row>
    <row r="6" spans="1:3">
      <c r="B6" s="28">
        <v>2</v>
      </c>
      <c r="C6" s="10" t="s">
        <v>153</v>
      </c>
    </row>
    <row r="7" spans="1:3">
      <c r="B7" s="28">
        <v>3</v>
      </c>
      <c r="C7" s="10" t="s">
        <v>156</v>
      </c>
    </row>
    <row r="8" spans="1:3">
      <c r="B8" s="28">
        <v>4</v>
      </c>
      <c r="C8" s="10" t="s">
        <v>154</v>
      </c>
    </row>
    <row r="9" spans="1:3" ht="19.5" thickBot="1">
      <c r="B9" s="28"/>
      <c r="C9" s="10" t="s">
        <v>155</v>
      </c>
    </row>
    <row r="10" spans="1:3" ht="19.5" thickBot="1">
      <c r="A10" s="112" t="s">
        <v>130</v>
      </c>
      <c r="B10" s="112"/>
      <c r="C10" s="112"/>
    </row>
    <row r="11" spans="1:3">
      <c r="C11" s="10" t="s">
        <v>133</v>
      </c>
    </row>
    <row r="12" spans="1:3">
      <c r="C12" s="10" t="s">
        <v>132</v>
      </c>
    </row>
    <row r="13" spans="1:3">
      <c r="C13" s="10" t="s">
        <v>131</v>
      </c>
    </row>
    <row r="14" spans="1:3" ht="19.5" thickBot="1">
      <c r="C14" s="10" t="s">
        <v>140</v>
      </c>
    </row>
    <row r="15" spans="1:3" ht="19.5" thickBot="1">
      <c r="A15" s="112" t="s">
        <v>134</v>
      </c>
      <c r="B15" s="112"/>
      <c r="C15" s="112"/>
    </row>
    <row r="16" spans="1:3">
      <c r="B16" s="28" t="s">
        <v>135</v>
      </c>
      <c r="C16" s="10" t="s">
        <v>136</v>
      </c>
    </row>
    <row r="17" spans="1:3" ht="19.5" thickBot="1">
      <c r="B17" s="28" t="s">
        <v>135</v>
      </c>
      <c r="C17" s="10" t="s">
        <v>137</v>
      </c>
    </row>
    <row r="18" spans="1:3" ht="19.5" thickBot="1">
      <c r="A18" s="112" t="s">
        <v>170</v>
      </c>
      <c r="B18" s="112"/>
      <c r="C18" s="112"/>
    </row>
    <row r="19" spans="1:3">
      <c r="B19" s="25" t="s">
        <v>143</v>
      </c>
      <c r="C19" s="30" t="s">
        <v>169</v>
      </c>
    </row>
    <row r="20" spans="1:3">
      <c r="C20" s="30" t="s">
        <v>144</v>
      </c>
    </row>
    <row r="21" spans="1:3">
      <c r="B21" s="30" t="s">
        <v>145</v>
      </c>
      <c r="C21" s="30" t="s">
        <v>146</v>
      </c>
    </row>
    <row r="22" spans="1:3">
      <c r="C22" s="10" t="s">
        <v>147</v>
      </c>
    </row>
    <row r="23" spans="1:3">
      <c r="C23" s="10" t="s">
        <v>148</v>
      </c>
    </row>
    <row r="24" spans="1:3">
      <c r="C24" s="10" t="s">
        <v>149</v>
      </c>
    </row>
    <row r="25" spans="1:3">
      <c r="C25" s="10" t="s">
        <v>150</v>
      </c>
    </row>
    <row r="26" spans="1:3">
      <c r="C26" s="10" t="s">
        <v>151</v>
      </c>
    </row>
    <row r="27" spans="1:3">
      <c r="C27" s="10" t="s">
        <v>161</v>
      </c>
    </row>
    <row r="28" spans="1:3">
      <c r="C28" s="10" t="s">
        <v>152</v>
      </c>
    </row>
    <row r="29" spans="1:3">
      <c r="C29" s="10" t="s">
        <v>157</v>
      </c>
    </row>
    <row r="30" spans="1:3">
      <c r="C30" s="10" t="s">
        <v>158</v>
      </c>
    </row>
    <row r="31" spans="1:3" ht="21.75">
      <c r="C31" s="10" t="s">
        <v>159</v>
      </c>
    </row>
    <row r="32" spans="1:3">
      <c r="C32" s="10" t="s">
        <v>160</v>
      </c>
    </row>
    <row r="33" spans="2:3">
      <c r="C33" s="10" t="s">
        <v>162</v>
      </c>
    </row>
    <row r="34" spans="2:3">
      <c r="C34" s="10" t="s">
        <v>163</v>
      </c>
    </row>
    <row r="35" spans="2:3">
      <c r="B35" s="30" t="s">
        <v>164</v>
      </c>
      <c r="C35" s="10" t="s">
        <v>165</v>
      </c>
    </row>
    <row r="36" spans="2:3">
      <c r="C36" s="30" t="s">
        <v>166</v>
      </c>
    </row>
    <row r="37" spans="2:3">
      <c r="B37" s="30" t="s">
        <v>167</v>
      </c>
      <c r="C37" s="30" t="s">
        <v>168</v>
      </c>
    </row>
    <row r="38" spans="2:3">
      <c r="C38" s="31" t="s">
        <v>171</v>
      </c>
    </row>
    <row r="39" spans="2:3">
      <c r="C39" s="10" t="s">
        <v>173</v>
      </c>
    </row>
    <row r="40" spans="2:3">
      <c r="C40" s="10" t="s">
        <v>172</v>
      </c>
    </row>
    <row r="41" spans="2:3">
      <c r="C41" s="29" t="s">
        <v>174</v>
      </c>
    </row>
    <row r="42" spans="2:3">
      <c r="C42" s="10" t="s">
        <v>175</v>
      </c>
    </row>
    <row r="43" spans="2:3">
      <c r="C43" s="31" t="s">
        <v>178</v>
      </c>
    </row>
    <row r="44" spans="2:3">
      <c r="C44" s="10" t="s">
        <v>179</v>
      </c>
    </row>
    <row r="45" spans="2:3">
      <c r="C45" s="10" t="s">
        <v>176</v>
      </c>
    </row>
    <row r="46" spans="2:3">
      <c r="C46" s="10" t="s">
        <v>177</v>
      </c>
    </row>
    <row r="47" spans="2:3">
      <c r="C47" s="31" t="s">
        <v>180</v>
      </c>
    </row>
    <row r="48" spans="2:3">
      <c r="C48" s="10" t="s">
        <v>181</v>
      </c>
    </row>
    <row r="49" spans="1:3">
      <c r="B49" s="30" t="s">
        <v>182</v>
      </c>
      <c r="C49" s="10" t="s">
        <v>183</v>
      </c>
    </row>
    <row r="50" spans="1:3">
      <c r="C50" s="10" t="s">
        <v>184</v>
      </c>
    </row>
    <row r="51" spans="1:3">
      <c r="C51" s="10" t="s">
        <v>185</v>
      </c>
    </row>
    <row r="52" spans="1:3">
      <c r="C52" s="10" t="s">
        <v>186</v>
      </c>
    </row>
    <row r="53" spans="1:3">
      <c r="C53" s="10" t="s">
        <v>187</v>
      </c>
    </row>
    <row r="54" spans="1:3">
      <c r="B54" s="25" t="s">
        <v>164</v>
      </c>
      <c r="C54" s="10" t="s">
        <v>188</v>
      </c>
    </row>
    <row r="55" spans="1:3">
      <c r="B55" s="25"/>
      <c r="C55" s="10" t="s">
        <v>189</v>
      </c>
    </row>
    <row r="56" spans="1:3" ht="19.5" thickBot="1">
      <c r="B56" s="25" t="s">
        <v>164</v>
      </c>
      <c r="C56" s="10" t="s">
        <v>190</v>
      </c>
    </row>
    <row r="57" spans="1:3" ht="19.5" thickBot="1">
      <c r="A57" s="112" t="s">
        <v>191</v>
      </c>
      <c r="B57" s="112"/>
      <c r="C57" s="112"/>
    </row>
    <row r="58" spans="1:3">
      <c r="C58" s="10" t="s">
        <v>194</v>
      </c>
    </row>
    <row r="59" spans="1:3">
      <c r="C59" s="30" t="s">
        <v>192</v>
      </c>
    </row>
    <row r="60" spans="1:3">
      <c r="C60" s="10" t="s">
        <v>193</v>
      </c>
    </row>
    <row r="61" spans="1:3">
      <c r="C61" s="10" t="s">
        <v>195</v>
      </c>
    </row>
    <row r="62" spans="1:3">
      <c r="C62" s="10" t="s">
        <v>196</v>
      </c>
    </row>
    <row r="63" spans="1:3">
      <c r="C63" s="10" t="s">
        <v>197</v>
      </c>
    </row>
    <row r="64" spans="1:3">
      <c r="C64" s="10" t="s">
        <v>198</v>
      </c>
    </row>
    <row r="65" spans="1:3">
      <c r="C65" s="10" t="s">
        <v>199</v>
      </c>
    </row>
    <row r="66" spans="1:3" ht="19.5" thickBot="1">
      <c r="C66" s="10" t="s">
        <v>200</v>
      </c>
    </row>
    <row r="67" spans="1:3" ht="19.5" thickBot="1">
      <c r="A67" s="112" t="s">
        <v>201</v>
      </c>
      <c r="B67" s="112"/>
      <c r="C67" s="112"/>
    </row>
    <row r="68" spans="1:3">
      <c r="C68" s="10" t="s">
        <v>202</v>
      </c>
    </row>
    <row r="69" spans="1:3">
      <c r="C69" s="10" t="s">
        <v>203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128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116" t="s">
        <v>119</v>
      </c>
      <c r="C7" s="117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114" t="s">
        <v>29</v>
      </c>
      <c r="F8" s="115"/>
      <c r="G8" s="115"/>
      <c r="H8" s="115"/>
      <c r="I8" s="115"/>
      <c r="J8" s="115"/>
      <c r="K8" s="115"/>
      <c r="L8" s="115"/>
      <c r="M8" s="5"/>
    </row>
    <row r="9" spans="2:13">
      <c r="B9" s="3" t="s">
        <v>120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118" t="s">
        <v>39</v>
      </c>
      <c r="D24" s="119"/>
      <c r="E24" s="119"/>
      <c r="F24" s="119"/>
      <c r="G24" s="119"/>
      <c r="H24" s="119"/>
      <c r="I24" s="119"/>
      <c r="J24" s="119"/>
      <c r="K24" s="119"/>
      <c r="L24" s="120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126</v>
      </c>
      <c r="H26" s="4" t="s">
        <v>125</v>
      </c>
      <c r="I26" s="4"/>
      <c r="J26" s="4"/>
      <c r="K26" s="4"/>
      <c r="L26" s="4"/>
      <c r="M26" s="5"/>
    </row>
    <row r="27" spans="2:13">
      <c r="B27" s="3" t="s">
        <v>117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124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118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113" t="s">
        <v>77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124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118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0"/>
  <sheetViews>
    <sheetView tabSelected="1" zoomScale="85" zoomScaleNormal="85" workbookViewId="0">
      <selection activeCell="Q8" sqref="Q8"/>
    </sheetView>
  </sheetViews>
  <sheetFormatPr defaultRowHeight="13.5"/>
  <cols>
    <col min="1" max="1" width="6.85546875" style="42" customWidth="1"/>
    <col min="2" max="7" width="9.140625" style="42"/>
    <col min="8" max="8" width="3.140625" style="42" customWidth="1"/>
    <col min="9" max="9" width="2.140625" style="42" customWidth="1"/>
    <col min="10" max="10" width="12.7109375" style="42" customWidth="1"/>
    <col min="11" max="11" width="3.5703125" style="42" customWidth="1"/>
    <col min="12" max="12" width="12.7109375" style="42" customWidth="1"/>
    <col min="13" max="13" width="15.85546875" style="42" customWidth="1"/>
    <col min="14" max="14" width="5.42578125" style="42" customWidth="1"/>
    <col min="15" max="16" width="9.140625" style="42"/>
    <col min="17" max="17" width="10.7109375" style="42" bestFit="1" customWidth="1"/>
    <col min="18" max="18" width="14.28515625" style="42" customWidth="1"/>
    <col min="19" max="19" width="13.7109375" style="42" customWidth="1"/>
    <col min="20" max="20" width="18.28515625" style="42" customWidth="1"/>
    <col min="21" max="16384" width="9.140625" style="42"/>
  </cols>
  <sheetData>
    <row r="1" spans="1:20" ht="20.25" customHeight="1" thickBot="1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20" ht="29.25" customHeight="1" thickBot="1">
      <c r="A2" s="43" t="s">
        <v>79</v>
      </c>
      <c r="B2" s="44"/>
      <c r="C2" s="44"/>
      <c r="D2" s="45"/>
      <c r="E2" s="45"/>
      <c r="F2" s="45"/>
      <c r="G2" s="45"/>
      <c r="H2" s="45"/>
      <c r="I2" s="45"/>
      <c r="J2" s="45"/>
      <c r="K2" s="46" t="s">
        <v>211</v>
      </c>
      <c r="L2" s="133" t="s">
        <v>213</v>
      </c>
      <c r="M2" s="133"/>
      <c r="N2" s="47"/>
      <c r="O2" s="136" t="s">
        <v>214</v>
      </c>
      <c r="P2" s="137"/>
      <c r="Q2" s="137"/>
      <c r="R2" s="137"/>
      <c r="S2" s="137"/>
      <c r="T2" s="138"/>
    </row>
    <row r="3" spans="1:20" ht="27" customHeight="1" thickBot="1">
      <c r="A3" s="48"/>
      <c r="B3" s="49" t="s">
        <v>80</v>
      </c>
      <c r="C3" s="49"/>
      <c r="D3" s="50"/>
      <c r="E3" s="49" t="s">
        <v>81</v>
      </c>
      <c r="F3" s="50"/>
      <c r="G3" s="50"/>
      <c r="H3" s="50"/>
      <c r="I3" s="50"/>
      <c r="J3" s="50"/>
      <c r="K3" s="50"/>
      <c r="N3" s="47"/>
      <c r="O3" s="139" t="s">
        <v>204</v>
      </c>
      <c r="P3" s="140"/>
      <c r="Q3" s="140"/>
      <c r="R3" s="141"/>
      <c r="S3" s="142" t="s">
        <v>215</v>
      </c>
      <c r="T3" s="143"/>
    </row>
    <row r="4" spans="1:20" ht="27" customHeight="1" thickBot="1">
      <c r="A4" s="48"/>
      <c r="B4" s="49"/>
      <c r="C4" s="49"/>
      <c r="D4" s="50"/>
      <c r="E4" s="49"/>
      <c r="F4" s="50"/>
      <c r="G4" s="50"/>
      <c r="H4" s="50"/>
      <c r="I4" s="50"/>
      <c r="J4" s="50"/>
      <c r="K4" s="50"/>
      <c r="N4" s="47"/>
      <c r="O4" s="144" t="s">
        <v>205</v>
      </c>
      <c r="P4" s="145"/>
      <c r="Q4" s="37">
        <f>L16</f>
        <v>467.28971962616822</v>
      </c>
      <c r="R4" s="51"/>
      <c r="S4" s="32" t="s">
        <v>206</v>
      </c>
      <c r="T4" s="38">
        <f>Q4*T13/100</f>
        <v>37.383177570093459</v>
      </c>
    </row>
    <row r="5" spans="1:20" ht="20.100000000000001" customHeight="1">
      <c r="A5" s="52" t="s">
        <v>55</v>
      </c>
      <c r="B5" s="131" t="s">
        <v>76</v>
      </c>
      <c r="C5" s="132"/>
      <c r="D5" s="132"/>
      <c r="E5" s="132"/>
      <c r="F5" s="132"/>
      <c r="G5" s="132"/>
      <c r="H5" s="132"/>
      <c r="I5" s="53"/>
      <c r="J5" s="54" t="s">
        <v>82</v>
      </c>
      <c r="K5" s="53"/>
      <c r="L5" s="52" t="s">
        <v>83</v>
      </c>
      <c r="M5" s="52" t="s">
        <v>66</v>
      </c>
      <c r="N5" s="47"/>
      <c r="O5" s="146"/>
      <c r="P5" s="147"/>
      <c r="Q5" s="55"/>
      <c r="R5" s="56"/>
      <c r="S5" s="33" t="s">
        <v>207</v>
      </c>
      <c r="T5" s="39">
        <f>T14*(Q6/100)*Q8</f>
        <v>0</v>
      </c>
    </row>
    <row r="6" spans="1:20" ht="20.100000000000001" customHeight="1">
      <c r="A6" s="57">
        <v>1</v>
      </c>
      <c r="B6" s="123" t="s">
        <v>84</v>
      </c>
      <c r="C6" s="124"/>
      <c r="D6" s="124"/>
      <c r="E6" s="124"/>
      <c r="F6" s="124"/>
      <c r="G6" s="124"/>
      <c r="H6" s="124"/>
      <c r="I6" s="58"/>
      <c r="J6" s="59"/>
      <c r="K6" s="60"/>
      <c r="L6" s="61">
        <f>J7+J8+J9</f>
        <v>405</v>
      </c>
      <c r="M6" s="62"/>
      <c r="N6" s="47"/>
      <c r="O6" s="134"/>
      <c r="P6" s="135"/>
      <c r="Q6" s="55"/>
      <c r="R6" s="56"/>
      <c r="S6" s="34" t="s">
        <v>83</v>
      </c>
      <c r="T6" s="40">
        <f>SUM(T4:T5)</f>
        <v>37.383177570093459</v>
      </c>
    </row>
    <row r="7" spans="1:20" ht="20.100000000000001" customHeight="1" thickBot="1">
      <c r="A7" s="52"/>
      <c r="B7" s="121" t="s">
        <v>85</v>
      </c>
      <c r="C7" s="122"/>
      <c r="D7" s="122"/>
      <c r="E7" s="122"/>
      <c r="F7" s="122"/>
      <c r="G7" s="122"/>
      <c r="H7" s="122"/>
      <c r="I7" s="63"/>
      <c r="J7" s="107">
        <v>400</v>
      </c>
      <c r="K7" s="108" t="s">
        <v>86</v>
      </c>
      <c r="L7" s="62"/>
      <c r="M7" s="62"/>
      <c r="N7" s="47"/>
      <c r="O7" s="64"/>
      <c r="P7" s="65"/>
      <c r="Q7" s="55"/>
      <c r="R7" s="56"/>
      <c r="S7" s="35"/>
      <c r="T7" s="36"/>
    </row>
    <row r="8" spans="1:20" ht="20.100000000000001" customHeight="1" thickBot="1">
      <c r="A8" s="52"/>
      <c r="B8" s="121" t="s">
        <v>87</v>
      </c>
      <c r="C8" s="122"/>
      <c r="D8" s="122"/>
      <c r="E8" s="122"/>
      <c r="F8" s="122"/>
      <c r="G8" s="122"/>
      <c r="H8" s="122"/>
      <c r="I8" s="63"/>
      <c r="J8" s="109">
        <v>0</v>
      </c>
      <c r="K8" s="108" t="s">
        <v>86</v>
      </c>
      <c r="L8" s="62"/>
      <c r="M8" s="62"/>
      <c r="N8" s="47"/>
      <c r="O8" s="134" t="s">
        <v>216</v>
      </c>
      <c r="P8" s="135"/>
      <c r="Q8" s="111">
        <v>200</v>
      </c>
      <c r="R8" s="56"/>
      <c r="S8" s="35"/>
      <c r="T8" s="36"/>
    </row>
    <row r="9" spans="1:20" ht="20.100000000000001" customHeight="1" thickBot="1">
      <c r="A9" s="52"/>
      <c r="B9" s="121" t="s">
        <v>218</v>
      </c>
      <c r="C9" s="122"/>
      <c r="D9" s="122"/>
      <c r="E9" s="122"/>
      <c r="F9" s="122"/>
      <c r="G9" s="122"/>
      <c r="H9" s="122"/>
      <c r="I9" s="58"/>
      <c r="J9" s="107">
        <v>5</v>
      </c>
      <c r="K9" s="108" t="s">
        <v>86</v>
      </c>
      <c r="L9" s="62"/>
      <c r="M9" s="62"/>
      <c r="N9" s="47"/>
      <c r="O9" s="66"/>
      <c r="P9" s="67"/>
      <c r="Q9" s="68"/>
      <c r="R9" s="69"/>
      <c r="S9" s="35"/>
      <c r="T9" s="36"/>
    </row>
    <row r="10" spans="1:20" ht="20.100000000000001" customHeight="1" thickBot="1">
      <c r="A10" s="52"/>
      <c r="B10" s="121" t="s">
        <v>88</v>
      </c>
      <c r="C10" s="122"/>
      <c r="D10" s="122"/>
      <c r="E10" s="122"/>
      <c r="F10" s="122"/>
      <c r="G10" s="122"/>
      <c r="H10" s="122"/>
      <c r="I10" s="58"/>
      <c r="J10" s="70">
        <v>0</v>
      </c>
      <c r="K10" s="71" t="s">
        <v>86</v>
      </c>
      <c r="L10" s="62"/>
      <c r="M10" s="62"/>
      <c r="N10" s="47"/>
      <c r="O10" s="64" t="s">
        <v>217</v>
      </c>
      <c r="P10" s="67"/>
      <c r="Q10" s="72">
        <v>1</v>
      </c>
      <c r="R10" s="69"/>
      <c r="S10" s="35"/>
      <c r="T10" s="36"/>
    </row>
    <row r="11" spans="1:20" ht="20.100000000000001" customHeight="1" thickBot="1">
      <c r="A11" s="57">
        <v>2</v>
      </c>
      <c r="B11" s="123" t="s">
        <v>89</v>
      </c>
      <c r="C11" s="124"/>
      <c r="D11" s="124"/>
      <c r="E11" s="124"/>
      <c r="F11" s="124"/>
      <c r="G11" s="124"/>
      <c r="H11" s="124"/>
      <c r="I11" s="58"/>
      <c r="J11" s="70"/>
      <c r="K11" s="58"/>
      <c r="L11" s="73">
        <f>J12+J13+J14</f>
        <v>43.121495327102807</v>
      </c>
      <c r="M11" s="62"/>
      <c r="N11" s="47"/>
      <c r="O11" s="74"/>
      <c r="P11" s="75"/>
      <c r="Q11" s="76"/>
      <c r="R11" s="69"/>
      <c r="S11" s="77"/>
      <c r="T11" s="78"/>
    </row>
    <row r="12" spans="1:20" ht="20.100000000000001" customHeight="1">
      <c r="A12" s="52"/>
      <c r="B12" s="62" t="s">
        <v>90</v>
      </c>
      <c r="C12" s="79"/>
      <c r="D12" s="80"/>
      <c r="E12" s="80"/>
      <c r="F12" s="80"/>
      <c r="G12" s="80"/>
      <c r="H12" s="80"/>
      <c r="I12" s="58"/>
      <c r="J12" s="81">
        <f>T6</f>
        <v>37.383177570093459</v>
      </c>
      <c r="K12" s="82"/>
      <c r="L12" s="62"/>
      <c r="M12" s="62"/>
      <c r="N12" s="47"/>
      <c r="Q12" s="83"/>
      <c r="R12" s="83"/>
      <c r="S12" s="83"/>
      <c r="T12" s="84" t="s">
        <v>209</v>
      </c>
    </row>
    <row r="13" spans="1:20" ht="20.100000000000001" customHeight="1">
      <c r="A13" s="52"/>
      <c r="B13" s="62" t="s">
        <v>91</v>
      </c>
      <c r="C13" s="62"/>
      <c r="D13" s="62"/>
      <c r="E13" s="79"/>
      <c r="F13" s="80"/>
      <c r="G13" s="80"/>
      <c r="H13" s="80"/>
      <c r="I13" s="58"/>
      <c r="J13" s="81">
        <f>J12*10/100</f>
        <v>3.7383177570093462</v>
      </c>
      <c r="K13" s="82"/>
      <c r="L13" s="62"/>
      <c r="M13" s="62"/>
      <c r="N13" s="47"/>
      <c r="Q13" s="125" t="s">
        <v>208</v>
      </c>
      <c r="R13" s="126"/>
      <c r="S13" s="127"/>
      <c r="T13" s="41">
        <v>8</v>
      </c>
    </row>
    <row r="14" spans="1:20" ht="20.100000000000001" customHeight="1">
      <c r="A14" s="52"/>
      <c r="B14" s="62" t="s">
        <v>92</v>
      </c>
      <c r="C14" s="62"/>
      <c r="D14" s="62"/>
      <c r="E14" s="62"/>
      <c r="F14" s="62"/>
      <c r="G14" s="79"/>
      <c r="H14" s="80"/>
      <c r="I14" s="58"/>
      <c r="J14" s="107">
        <v>2</v>
      </c>
      <c r="K14" s="108"/>
      <c r="L14" s="62"/>
      <c r="M14" s="62"/>
      <c r="N14" s="47"/>
      <c r="Q14" s="85" t="s">
        <v>210</v>
      </c>
      <c r="R14" s="85"/>
      <c r="S14" s="85"/>
      <c r="T14" s="41">
        <v>0</v>
      </c>
    </row>
    <row r="15" spans="1:20" ht="20.100000000000001" customHeight="1">
      <c r="A15" s="57">
        <v>3</v>
      </c>
      <c r="B15" s="86" t="s">
        <v>93</v>
      </c>
      <c r="C15" s="87"/>
      <c r="D15" s="80"/>
      <c r="E15" s="80"/>
      <c r="F15" s="80"/>
      <c r="G15" s="80"/>
      <c r="H15" s="80"/>
      <c r="I15" s="58"/>
      <c r="J15" s="79"/>
      <c r="K15" s="58"/>
      <c r="L15" s="88">
        <f>L16-L6-L11</f>
        <v>19.168224299065415</v>
      </c>
      <c r="M15" s="62"/>
      <c r="N15" s="47"/>
    </row>
    <row r="16" spans="1:20" ht="20.100000000000001" customHeight="1">
      <c r="A16" s="57">
        <v>4</v>
      </c>
      <c r="B16" s="62" t="s">
        <v>94</v>
      </c>
      <c r="C16" s="62"/>
      <c r="D16" s="79"/>
      <c r="E16" s="80"/>
      <c r="F16" s="80"/>
      <c r="G16" s="80"/>
      <c r="H16" s="80"/>
      <c r="I16" s="58"/>
      <c r="J16" s="79"/>
      <c r="K16" s="58"/>
      <c r="L16" s="89">
        <f>M16*100/107</f>
        <v>467.28971962616822</v>
      </c>
      <c r="M16" s="110">
        <v>500</v>
      </c>
      <c r="N16" s="71" t="s">
        <v>86</v>
      </c>
    </row>
    <row r="17" spans="1:14" ht="18" customHeight="1">
      <c r="A17" s="9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91" t="s">
        <v>212</v>
      </c>
      <c r="N17" s="47"/>
    </row>
    <row r="18" spans="1:14" ht="17.25">
      <c r="A18" s="92" t="s">
        <v>95</v>
      </c>
      <c r="B18" s="49" t="s">
        <v>96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93"/>
      <c r="N18" s="47"/>
    </row>
    <row r="19" spans="1:14" ht="18" customHeight="1">
      <c r="A19" s="48"/>
      <c r="B19" s="49" t="s">
        <v>97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93"/>
      <c r="N19" s="47"/>
    </row>
    <row r="20" spans="1:14" ht="18.75" customHeight="1">
      <c r="A20" s="48"/>
      <c r="B20" s="49" t="s">
        <v>98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93"/>
      <c r="N20" s="47"/>
    </row>
    <row r="21" spans="1:14" ht="17.25">
      <c r="A21" s="48"/>
      <c r="B21" s="49" t="s">
        <v>99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93"/>
      <c r="N21" s="47"/>
    </row>
    <row r="22" spans="1:14" ht="20.25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47"/>
    </row>
    <row r="23" spans="1:14" ht="15" customHeight="1">
      <c r="A23" s="9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93"/>
      <c r="N23" s="47"/>
    </row>
    <row r="24" spans="1:14" ht="20.100000000000001" customHeight="1">
      <c r="A24" s="48" t="s">
        <v>100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98"/>
      <c r="N24" s="47"/>
    </row>
    <row r="25" spans="1:14" ht="20.100000000000001" customHeight="1">
      <c r="A25" s="48" t="s">
        <v>101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98"/>
      <c r="N25" s="47"/>
    </row>
    <row r="26" spans="1:14" ht="12.7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98"/>
      <c r="N26" s="47"/>
    </row>
    <row r="27" spans="1:14" ht="20.100000000000001" customHeight="1">
      <c r="A27" s="48">
        <v>4.0999999999999996</v>
      </c>
      <c r="B27" s="49" t="s">
        <v>102</v>
      </c>
      <c r="C27" s="49"/>
      <c r="D27" s="49"/>
      <c r="E27" s="49"/>
      <c r="F27" s="49" t="s">
        <v>103</v>
      </c>
      <c r="G27" s="49"/>
      <c r="H27" s="49"/>
      <c r="I27" s="49"/>
      <c r="J27" s="49"/>
      <c r="K27" s="128" t="s">
        <v>104</v>
      </c>
      <c r="L27" s="128"/>
      <c r="M27" s="129"/>
      <c r="N27" s="47"/>
    </row>
    <row r="28" spans="1:14" ht="20.100000000000001" customHeight="1">
      <c r="A28" s="48"/>
      <c r="B28" s="49" t="s">
        <v>105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98"/>
      <c r="N28" s="47"/>
    </row>
    <row r="29" spans="1:14" ht="13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98"/>
      <c r="N29" s="47"/>
    </row>
    <row r="30" spans="1:14" ht="20.100000000000001" customHeight="1">
      <c r="A30" s="48"/>
      <c r="B30" s="49"/>
      <c r="C30" s="49" t="s">
        <v>106</v>
      </c>
      <c r="D30" s="49"/>
      <c r="E30" s="49"/>
      <c r="F30" s="49"/>
      <c r="G30" s="49"/>
      <c r="H30" s="49"/>
      <c r="I30" s="49"/>
      <c r="J30" s="49"/>
      <c r="K30" s="49"/>
      <c r="L30" s="49"/>
      <c r="M30" s="98"/>
      <c r="N30" s="47"/>
    </row>
    <row r="31" spans="1:14" ht="20.100000000000001" customHeight="1">
      <c r="A31" s="48"/>
      <c r="B31" s="49"/>
      <c r="C31" s="49" t="s">
        <v>107</v>
      </c>
      <c r="D31" s="49"/>
      <c r="E31" s="49"/>
      <c r="F31" s="49"/>
      <c r="G31" s="49"/>
      <c r="H31" s="49"/>
      <c r="I31" s="49"/>
      <c r="J31" s="49"/>
      <c r="K31" s="49"/>
      <c r="L31" s="49"/>
      <c r="M31" s="98"/>
      <c r="N31" s="47"/>
    </row>
    <row r="32" spans="1:14" ht="20.100000000000001" customHeight="1">
      <c r="A32" s="48"/>
      <c r="B32" s="49"/>
      <c r="C32" s="49" t="s">
        <v>108</v>
      </c>
      <c r="D32" s="49"/>
      <c r="E32" s="49"/>
      <c r="F32" s="49"/>
      <c r="G32" s="49"/>
      <c r="H32" s="49"/>
      <c r="I32" s="49"/>
      <c r="J32" s="49"/>
      <c r="K32" s="49"/>
      <c r="L32" s="49"/>
      <c r="M32" s="98"/>
      <c r="N32" s="47"/>
    </row>
    <row r="33" spans="1:14" ht="20.100000000000001" customHeight="1">
      <c r="A33" s="48"/>
      <c r="B33" s="49"/>
      <c r="C33" s="49" t="s">
        <v>109</v>
      </c>
      <c r="D33" s="49"/>
      <c r="E33" s="49"/>
      <c r="F33" s="49"/>
      <c r="G33" s="49"/>
      <c r="H33" s="49"/>
      <c r="I33" s="49"/>
      <c r="J33" s="49"/>
      <c r="K33" s="49"/>
      <c r="L33" s="49"/>
      <c r="M33" s="98"/>
      <c r="N33" s="47"/>
    </row>
    <row r="34" spans="1:14" ht="9.7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98"/>
      <c r="N34" s="47"/>
    </row>
    <row r="35" spans="1:14" ht="20.100000000000001" customHeight="1">
      <c r="A35" s="48">
        <v>4.2</v>
      </c>
      <c r="B35" s="99" t="s">
        <v>110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98"/>
      <c r="N35" s="47"/>
    </row>
    <row r="36" spans="1:14" ht="20.100000000000001" customHeight="1">
      <c r="A36" s="48"/>
      <c r="B36" s="49" t="s">
        <v>111</v>
      </c>
      <c r="C36" s="49"/>
      <c r="D36" s="49" t="s">
        <v>112</v>
      </c>
      <c r="E36" s="49"/>
      <c r="F36" s="49"/>
      <c r="G36" s="49" t="s">
        <v>113</v>
      </c>
      <c r="H36" s="49"/>
      <c r="I36" s="49"/>
      <c r="J36" s="49"/>
      <c r="K36" s="49"/>
      <c r="L36" s="49"/>
      <c r="M36" s="98"/>
      <c r="N36" s="47"/>
    </row>
    <row r="37" spans="1:14" ht="17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98"/>
      <c r="N37" s="47"/>
    </row>
    <row r="38" spans="1:14" ht="20.100000000000001" customHeight="1">
      <c r="A38" s="48"/>
      <c r="B38" s="100" t="s">
        <v>114</v>
      </c>
      <c r="C38" s="49" t="s">
        <v>1</v>
      </c>
      <c r="D38" s="49"/>
      <c r="E38" s="49"/>
      <c r="F38" s="49"/>
      <c r="G38" s="49"/>
      <c r="H38" s="49" t="s">
        <v>2</v>
      </c>
      <c r="I38" s="49"/>
      <c r="J38" s="49"/>
      <c r="K38" s="49"/>
      <c r="L38" s="49"/>
      <c r="M38" s="98"/>
      <c r="N38" s="47"/>
    </row>
    <row r="39" spans="1:14" ht="20.100000000000001" customHeight="1">
      <c r="A39" s="48"/>
      <c r="B39" s="49"/>
      <c r="C39" s="49" t="s">
        <v>3</v>
      </c>
      <c r="D39" s="49"/>
      <c r="E39" s="49"/>
      <c r="F39" s="49"/>
      <c r="G39" s="49"/>
      <c r="H39" s="49"/>
      <c r="I39" s="49"/>
      <c r="J39" s="49" t="s">
        <v>4</v>
      </c>
      <c r="K39" s="49"/>
      <c r="L39" s="49"/>
      <c r="M39" s="98"/>
      <c r="N39" s="47"/>
    </row>
    <row r="40" spans="1:14" ht="20.100000000000001" customHeight="1">
      <c r="A40" s="48"/>
      <c r="B40" s="49"/>
      <c r="C40" s="49" t="s">
        <v>5</v>
      </c>
      <c r="D40" s="49"/>
      <c r="E40" s="49"/>
      <c r="F40" s="49"/>
      <c r="G40" s="49" t="s">
        <v>6</v>
      </c>
      <c r="H40" s="49"/>
      <c r="I40" s="49"/>
      <c r="J40" s="49"/>
      <c r="K40" s="49"/>
      <c r="L40" s="49"/>
      <c r="M40" s="98"/>
      <c r="N40" s="47"/>
    </row>
    <row r="41" spans="1:14" ht="20.100000000000001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98"/>
      <c r="N41" s="47"/>
    </row>
    <row r="42" spans="1:14" ht="20.100000000000001" customHeight="1">
      <c r="A42" s="48"/>
      <c r="B42" s="100" t="s">
        <v>115</v>
      </c>
      <c r="C42" s="49" t="s">
        <v>1</v>
      </c>
      <c r="D42" s="49"/>
      <c r="E42" s="49"/>
      <c r="F42" s="49"/>
      <c r="G42" s="49"/>
      <c r="H42" s="49" t="s">
        <v>2</v>
      </c>
      <c r="I42" s="49"/>
      <c r="J42" s="49"/>
      <c r="K42" s="49"/>
      <c r="L42" s="49"/>
      <c r="M42" s="98"/>
      <c r="N42" s="47"/>
    </row>
    <row r="43" spans="1:14" ht="20.100000000000001" customHeight="1">
      <c r="A43" s="48"/>
      <c r="B43" s="49"/>
      <c r="C43" s="49" t="s">
        <v>3</v>
      </c>
      <c r="D43" s="49"/>
      <c r="E43" s="49"/>
      <c r="F43" s="49"/>
      <c r="G43" s="49"/>
      <c r="H43" s="49"/>
      <c r="I43" s="49"/>
      <c r="J43" s="49" t="s">
        <v>4</v>
      </c>
      <c r="K43" s="49"/>
      <c r="L43" s="49"/>
      <c r="M43" s="98"/>
      <c r="N43" s="47"/>
    </row>
    <row r="44" spans="1:14" ht="20.100000000000001" customHeight="1">
      <c r="A44" s="48"/>
      <c r="B44" s="49"/>
      <c r="C44" s="49" t="s">
        <v>5</v>
      </c>
      <c r="D44" s="49"/>
      <c r="E44" s="49"/>
      <c r="F44" s="49"/>
      <c r="G44" s="49" t="s">
        <v>6</v>
      </c>
      <c r="H44" s="49"/>
      <c r="I44" s="49"/>
      <c r="J44" s="49"/>
      <c r="K44" s="49"/>
      <c r="L44" s="49"/>
      <c r="M44" s="98"/>
      <c r="N44" s="47"/>
    </row>
    <row r="45" spans="1:14" ht="20.100000000000001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98"/>
      <c r="N45" s="47"/>
    </row>
    <row r="46" spans="1:14" ht="20.100000000000001" customHeight="1">
      <c r="A46" s="48"/>
      <c r="B46" s="100" t="s">
        <v>116</v>
      </c>
      <c r="C46" s="49" t="s">
        <v>1</v>
      </c>
      <c r="D46" s="49"/>
      <c r="E46" s="49"/>
      <c r="F46" s="49"/>
      <c r="G46" s="49"/>
      <c r="H46" s="49" t="s">
        <v>2</v>
      </c>
      <c r="I46" s="49"/>
      <c r="J46" s="49"/>
      <c r="K46" s="49"/>
      <c r="L46" s="49"/>
      <c r="M46" s="98"/>
      <c r="N46" s="47"/>
    </row>
    <row r="47" spans="1:14" ht="20.100000000000001" customHeight="1">
      <c r="A47" s="48"/>
      <c r="B47" s="49"/>
      <c r="C47" s="49" t="s">
        <v>3</v>
      </c>
      <c r="D47" s="49"/>
      <c r="E47" s="49"/>
      <c r="F47" s="49"/>
      <c r="G47" s="49"/>
      <c r="H47" s="49"/>
      <c r="I47" s="49"/>
      <c r="J47" s="49" t="s">
        <v>4</v>
      </c>
      <c r="K47" s="49"/>
      <c r="L47" s="49"/>
      <c r="M47" s="98"/>
      <c r="N47" s="47"/>
    </row>
    <row r="48" spans="1:14" ht="20.100000000000001" customHeight="1">
      <c r="A48" s="101"/>
      <c r="B48" s="49"/>
      <c r="C48" s="49" t="s">
        <v>5</v>
      </c>
      <c r="D48" s="49"/>
      <c r="E48" s="49"/>
      <c r="F48" s="49"/>
      <c r="G48" s="49" t="s">
        <v>6</v>
      </c>
      <c r="H48" s="49"/>
      <c r="I48" s="49"/>
      <c r="J48" s="49"/>
      <c r="K48" s="49"/>
      <c r="L48" s="49"/>
      <c r="M48" s="98"/>
    </row>
    <row r="49" spans="1:13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6"/>
    </row>
  </sheetData>
  <sheetProtection sheet="1" objects="1" scenarios="1" selectLockedCells="1"/>
  <mergeCells count="17">
    <mergeCell ref="O8:P8"/>
    <mergeCell ref="O2:T2"/>
    <mergeCell ref="O3:R3"/>
    <mergeCell ref="S3:T3"/>
    <mergeCell ref="O4:P5"/>
    <mergeCell ref="O6:P6"/>
    <mergeCell ref="A1:M1"/>
    <mergeCell ref="B5:H5"/>
    <mergeCell ref="B6:H6"/>
    <mergeCell ref="B7:H7"/>
    <mergeCell ref="B8:H8"/>
    <mergeCell ref="L2:M2"/>
    <mergeCell ref="B9:H9"/>
    <mergeCell ref="B10:H10"/>
    <mergeCell ref="B11:H11"/>
    <mergeCell ref="Q13:S13"/>
    <mergeCell ref="K27:M27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31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148" t="s">
        <v>21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149" t="s">
        <v>13</v>
      </c>
      <c r="K16" s="149"/>
      <c r="L16" s="149"/>
      <c r="M16" s="150"/>
    </row>
    <row r="17" spans="2:13">
      <c r="B17" s="3"/>
      <c r="C17" s="4"/>
      <c r="D17" s="4"/>
      <c r="E17" s="151" t="s">
        <v>14</v>
      </c>
      <c r="F17" s="151"/>
      <c r="G17" s="151"/>
      <c r="H17" s="151"/>
      <c r="I17" s="151"/>
      <c r="J17" s="4"/>
      <c r="K17" s="4"/>
      <c r="L17" s="4"/>
      <c r="M17" s="5"/>
    </row>
    <row r="18" spans="2:13">
      <c r="B18" s="3"/>
      <c r="C18" s="4"/>
      <c r="D18" s="14" t="s">
        <v>15</v>
      </c>
      <c r="E18" s="151" t="s">
        <v>16</v>
      </c>
      <c r="F18" s="151"/>
      <c r="G18" s="151"/>
      <c r="H18" s="151"/>
      <c r="I18" s="151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คำชี้แจง</vt:lpstr>
      <vt:lpstr>(หน้า 1)</vt:lpstr>
      <vt:lpstr>(หน้า 2) </vt:lpstr>
      <vt:lpstr>(หน้า 3)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2019-07-18T10:02:41Z</dcterms:modified>
</cp:coreProperties>
</file>