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ยาสูบ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L6" i="3" l="1"/>
  <c r="L18" i="3" l="1"/>
  <c r="Q4" i="3" l="1"/>
  <c r="T4" i="3" s="1"/>
  <c r="T6" i="3" s="1"/>
  <c r="J12" i="3" s="1"/>
  <c r="J14" i="3" s="1"/>
  <c r="J13" i="3" l="1"/>
  <c r="L11" i="3" s="1"/>
  <c r="L17" i="3" s="1"/>
</calcChain>
</file>

<file path=xl/sharedStrings.xml><?xml version="1.0" encoding="utf-8"?>
<sst xmlns="http://schemas.openxmlformats.org/spreadsheetml/2006/main" count="300" uniqueCount="221">
  <si>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</si>
  <si>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</si>
  <si>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</si>
  <si>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</si>
  <si>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</si>
  <si>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</si>
  <si>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</si>
  <si>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</si>
  <si>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</si>
  <si>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</si>
  <si>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</si>
  <si>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</si>
  <si>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</si>
  <si>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</si>
  <si>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</si>
  <si>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</si>
  <si>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</si>
  <si>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</si>
  <si>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</si>
  <si>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</si>
  <si>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</si>
  <si>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</si>
  <si>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</si>
  <si>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</si>
  <si>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</si>
  <si>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</si>
  <si>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</si>
  <si>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</si>
  <si>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</si>
  <si>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</si>
  <si>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</si>
  <si>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</si>
  <si>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</si>
  <si>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</si>
  <si>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</si>
  <si>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</si>
  <si>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</si>
  <si>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</si>
  <si>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</si>
  <si>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</si>
  <si>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</si>
  <si>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</si>
  <si>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</si>
  <si>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</si>
  <si>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</si>
  <si>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</si>
  <si>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</si>
  <si>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</si>
  <si>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</si>
  <si>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</si>
  <si>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</si>
  <si>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</si>
  <si>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</si>
  <si>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</si>
  <si>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</si>
  <si>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</si>
  <si>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</si>
  <si>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</si>
  <si>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</si>
  <si>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</si>
  <si>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</si>
  <si>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</si>
  <si>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</si>
  <si>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</si>
  <si>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</si>
  <si>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</si>
  <si>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</si>
  <si>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</si>
  <si>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</si>
  <si>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</si>
  <si>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</si>
  <si>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</si>
  <si>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</si>
  <si>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</si>
  <si>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</si>
  <si>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</si>
  <si>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</si>
  <si>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</si>
  <si>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</si>
  <si>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</si>
  <si>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</si>
  <si>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</si>
  <si>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</si>
  <si>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</si>
  <si>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</si>
  <si>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</si>
  <si>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</si>
  <si>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</si>
  <si>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</si>
  <si>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</si>
  <si>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</si>
  <si>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</si>
  <si>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</si>
  <si>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</si>
  <si>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</si>
  <si>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</si>
  <si>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</si>
  <si>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</si>
  <si>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</si>
  <si>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</si>
  <si>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</si>
  <si>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</si>
  <si>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</si>
  <si>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</si>
  <si>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</si>
  <si>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</si>
  <si>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</si>
  <si>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</si>
  <si>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</si>
  <si>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</si>
  <si>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</si>
  <si>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</si>
  <si>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</si>
  <si>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</si>
  <si>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</si>
  <si>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</si>
  <si>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</si>
  <si>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</si>
  <si>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</si>
  <si>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</si>
  <si>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</si>
  <si>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</si>
  <si>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</si>
  <si>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</si>
  <si>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</si>
  <si>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</si>
  <si>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</si>
  <si>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</si>
  <si>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</si>
  <si>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</si>
  <si>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</si>
  <si>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</si>
  <si>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</si>
  <si>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</si>
  <si>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</si>
  <si>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</si>
  <si>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</si>
  <si>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</si>
  <si>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</si>
  <si>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</si>
  <si>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</si>
  <si>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</si>
  <si>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</si>
  <si>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</si>
  <si>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</si>
  <si>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</si>
  <si>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</si>
  <si>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</si>
  <si>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</si>
  <si>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</si>
  <si>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</si>
  <si>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</si>
  <si>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</si>
  <si>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</si>
  <si>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</si>
  <si>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</si>
  <si>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</si>
  <si>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</si>
  <si>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</si>
  <si>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</si>
  <si>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</si>
  <si>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</si>
  <si>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</si>
  <si>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</si>
  <si>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</si>
  <si>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</si>
  <si>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</si>
  <si>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</si>
  <si>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</si>
  <si>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</si>
  <si>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</si>
  <si>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</si>
  <si>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</si>
  <si>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</si>
  <si>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</si>
  <si>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</si>
  <si>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</si>
  <si>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</si>
  <si>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</si>
  <si>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</si>
  <si>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</si>
  <si>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</si>
  <si>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</si>
  <si>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</si>
  <si>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</si>
  <si>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</si>
  <si>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</si>
  <si>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</si>
  <si>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</si>
  <si>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</si>
  <si>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</si>
  <si>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</si>
  <si>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</si>
  <si>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</si>
  <si>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</si>
  <si>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</si>
  <si>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</si>
  <si>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</si>
  <si>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</si>
  <si>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</si>
  <si>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</si>
  <si>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</si>
  <si>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</si>
  <si>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</si>
  <si>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</si>
  <si>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</si>
  <si>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</si>
  <si>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</si>
  <si>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</si>
  <si>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จำนวนภาชนะ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</si>
  <si>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</si>
  <si>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</si>
  <si>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</si>
  <si>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●</t>
  </si>
  <si>
    <t>ราคาขายปลีกรวมVAT</t>
  </si>
  <si>
    <t>(มวน)</t>
  </si>
  <si>
    <t>บุหรี่อื่น</t>
  </si>
  <si>
    <t>การคำนวณภาษีบุหรี่อื่น ๆ</t>
  </si>
  <si>
    <t>คำนวณภาษีต่อหน่วย (ซอง/ห่อ)</t>
  </si>
  <si>
    <t>1.3 ค่าใช้จ่ายอื่น ๆ .....................................................................................</t>
  </si>
  <si>
    <t>จำนวนมวน/ซอง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</si>
</sst>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#,##0.0000_ ;\-#,##0.0000\ "/>
    <numFmt numFmtId="168" formatCode="_-* #,##0_-;\-* #,##0_-;_-* &quot;-&quot;??_-;_-@_-"/>
    <numFmt numFmtId="169" formatCode="#,##0.000_ ;\-#,##0.000\ 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sz val="12"/>
      <color theme="1"/>
      <name val="Tahoma"/>
      <family val="2"/>
    </font>
    <font>
      <b/>
      <sz val="16"/>
      <color theme="1"/>
      <name val="TH SarabunTHAI"/>
      <family val="2"/>
    </font>
    <font>
      <b/>
      <sz val="16"/>
      <color rgb="FFFF0000"/>
      <name val="TH SarabunPSK"/>
      <family val="2"/>
    </font>
    <font>
      <b/>
      <sz val="18"/>
      <color theme="0"/>
      <name val="TH SarabunTHAI"/>
      <family val="2"/>
    </font>
    <font>
      <b/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2" fillId="8" borderId="18" xfId="0" applyFont="1" applyFill="1" applyBorder="1" applyAlignment="1" applyProtection="1">
      <alignment horizontal="left"/>
    </xf>
    <xf numFmtId="0" fontId="22" fillId="8" borderId="19" xfId="0" applyFont="1" applyFill="1" applyBorder="1" applyAlignment="1" applyProtection="1">
      <alignment horizontal="left"/>
    </xf>
    <xf numFmtId="0" fontId="22" fillId="8" borderId="29" xfId="0" applyFont="1" applyFill="1" applyBorder="1" applyAlignment="1" applyProtection="1">
      <alignment horizontal="right"/>
    </xf>
    <xf numFmtId="41" fontId="25" fillId="4" borderId="34" xfId="1" applyNumberFormat="1" applyFont="1" applyFill="1" applyBorder="1" applyAlignment="1" applyProtection="1"/>
    <xf numFmtId="41" fontId="25" fillId="4" borderId="35" xfId="1" applyNumberFormat="1" applyFont="1" applyFill="1" applyBorder="1" applyAlignment="1" applyProtection="1"/>
    <xf numFmtId="2" fontId="23" fillId="2" borderId="24" xfId="2" applyNumberFormat="1" applyFont="1" applyFill="1" applyBorder="1" applyProtection="1"/>
    <xf numFmtId="167" fontId="24" fillId="2" borderId="31" xfId="1" applyNumberFormat="1" applyFont="1" applyFill="1" applyBorder="1" applyAlignment="1" applyProtection="1"/>
    <xf numFmtId="167" fontId="24" fillId="2" borderId="32" xfId="1" applyNumberFormat="1" applyFont="1" applyFill="1" applyBorder="1" applyAlignment="1" applyProtection="1">
      <alignment horizontal="right"/>
    </xf>
    <xf numFmtId="169" fontId="25" fillId="2" borderId="32" xfId="1" applyNumberFormat="1" applyFont="1" applyFill="1" applyBorder="1" applyAlignment="1" applyProtection="1"/>
    <xf numFmtId="41" fontId="25" fillId="4" borderId="19" xfId="1" applyNumberFormat="1" applyFont="1" applyFill="1" applyBorder="1" applyAlignment="1" applyProtection="1"/>
    <xf numFmtId="41" fontId="25" fillId="4" borderId="27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2" fillId="2" borderId="15" xfId="0" applyNumberFormat="1" applyFont="1" applyFill="1" applyBorder="1" applyAlignment="1" applyProtection="1">
      <alignment horizontal="center"/>
    </xf>
    <xf numFmtId="2" fontId="32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0" fillId="0" borderId="2" xfId="0" applyFont="1" applyBorder="1" applyProtection="1"/>
    <xf numFmtId="0" fontId="33" fillId="9" borderId="2" xfId="0" applyFont="1" applyFill="1" applyBorder="1" applyAlignment="1" applyProtection="1">
      <alignment horizontal="center"/>
    </xf>
    <xf numFmtId="0" fontId="33" fillId="9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34" fillId="5" borderId="17" xfId="0" applyFont="1" applyFill="1" applyBorder="1" applyAlignment="1" applyProtection="1">
      <alignment horizontal="center"/>
    </xf>
    <xf numFmtId="0" fontId="34" fillId="5" borderId="21" xfId="0" applyFont="1" applyFill="1" applyBorder="1" applyAlignment="1" applyProtection="1">
      <alignment horizontal="center"/>
    </xf>
    <xf numFmtId="0" fontId="34" fillId="5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1" fillId="6" borderId="17" xfId="0" applyFont="1" applyFill="1" applyBorder="1" applyAlignment="1" applyProtection="1">
      <alignment horizontal="center"/>
    </xf>
    <xf numFmtId="0" fontId="21" fillId="6" borderId="21" xfId="0" applyFont="1" applyFill="1" applyBorder="1" applyAlignment="1" applyProtection="1">
      <alignment horizontal="center"/>
    </xf>
    <xf numFmtId="0" fontId="21" fillId="6" borderId="25" xfId="0" applyFont="1" applyFill="1" applyBorder="1" applyAlignment="1" applyProtection="1">
      <alignment horizontal="center"/>
    </xf>
    <xf numFmtId="0" fontId="21" fillId="6" borderId="28" xfId="0" applyFont="1" applyFill="1" applyBorder="1" applyAlignment="1" applyProtection="1">
      <alignment horizontal="center"/>
    </xf>
    <xf numFmtId="0" fontId="21" fillId="6" borderId="30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left" wrapText="1"/>
    </xf>
    <xf numFmtId="0" fontId="22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2" fillId="7" borderId="19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2" fillId="7" borderId="19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6" fillId="2" borderId="24" xfId="0" applyFont="1" applyFill="1" applyBorder="1" applyAlignment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5" fillId="7" borderId="0" xfId="0" applyFont="1" applyFill="1" applyBorder="1" applyAlignment="1" applyProtection="1"/>
    <xf numFmtId="0" fontId="25" fillId="7" borderId="27" xfId="0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165" fontId="5" fillId="2" borderId="11" xfId="0" applyNumberFormat="1" applyFont="1" applyFill="1" applyBorder="1" applyProtection="1"/>
    <xf numFmtId="0" fontId="27" fillId="7" borderId="20" xfId="0" applyFont="1" applyFill="1" applyBorder="1" applyAlignment="1" applyProtection="1">
      <alignment horizontal="left"/>
    </xf>
    <xf numFmtId="0" fontId="27" fillId="7" borderId="23" xfId="0" applyFont="1" applyFill="1" applyBorder="1" applyProtection="1"/>
    <xf numFmtId="0" fontId="27" fillId="7" borderId="23" xfId="0" applyFont="1" applyFill="1" applyBorder="1" applyAlignment="1" applyProtection="1">
      <alignment horizontal="left"/>
    </xf>
    <xf numFmtId="0" fontId="25" fillId="7" borderId="37" xfId="0" applyFont="1" applyFill="1" applyBorder="1" applyProtection="1"/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0" xfId="0" applyFont="1" applyBorder="1" applyProtection="1"/>
    <xf numFmtId="0" fontId="3" fillId="0" borderId="15" xfId="0" applyFont="1" applyBorder="1" applyProtection="1"/>
    <xf numFmtId="0" fontId="28" fillId="2" borderId="15" xfId="0" applyFont="1" applyFill="1" applyBorder="1" applyAlignment="1" applyProtection="1">
      <alignment horizontal="center"/>
    </xf>
    <xf numFmtId="0" fontId="29" fillId="8" borderId="11" xfId="0" applyFont="1" applyFill="1" applyBorder="1" applyAlignment="1" applyProtection="1">
      <alignment horizontal="left"/>
    </xf>
    <xf numFmtId="0" fontId="29" fillId="8" borderId="12" xfId="0" applyFont="1" applyFill="1" applyBorder="1" applyAlignment="1" applyProtection="1">
      <alignment horizontal="left"/>
    </xf>
    <xf numFmtId="0" fontId="29" fillId="8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29" fillId="8" borderId="14" xfId="0" applyFont="1" applyFill="1" applyBorder="1" applyAlignment="1" applyProtection="1"/>
    <xf numFmtId="0" fontId="29" fillId="8" borderId="6" xfId="0" applyFont="1" applyFill="1" applyBorder="1" applyAlignment="1" applyProtection="1">
      <alignment horizontal="center"/>
    </xf>
    <xf numFmtId="0" fontId="29" fillId="8" borderId="8" xfId="0" applyFont="1" applyFill="1" applyBorder="1" applyAlignment="1" applyProtection="1">
      <alignment horizontal="center"/>
    </xf>
    <xf numFmtId="0" fontId="29" fillId="8" borderId="10" xfId="0" applyFont="1" applyFill="1" applyBorder="1" applyProtection="1"/>
    <xf numFmtId="168" fontId="29" fillId="2" borderId="10" xfId="1" applyNumberFormat="1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1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1" fillId="3" borderId="15" xfId="1" applyFont="1" applyFill="1" applyBorder="1" applyProtection="1">
      <protection locked="0"/>
    </xf>
    <xf numFmtId="2" fontId="23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342900</xdr:colOff>
      <xdr:row>2</xdr:row>
      <xdr:rowOff>76200</xdr:rowOff>
    </xdr:from>
    <xdr:to>
      <xdr:col>12</xdr:col>
      <xdr:colOff>704850</xdr:colOff>
      <xdr:row>3</xdr:row>
      <xdr:rowOff>133350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5895975" y="657225"/>
          <a:ext cx="1209675" cy="40005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4" t="s">
        <v>130</v>
      </c>
      <c r="B1" s="44"/>
      <c r="C1" s="44"/>
    </row>
    <row r="2" spans="1:3" ht="19.5" thickBot="1">
      <c r="A2" s="43" t="s">
        <v>139</v>
      </c>
      <c r="B2" s="43"/>
      <c r="C2" s="43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3" t="s">
        <v>131</v>
      </c>
      <c r="B10" s="43"/>
      <c r="C10" s="43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3" t="s">
        <v>135</v>
      </c>
      <c r="B15" s="43"/>
      <c r="C15" s="43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3" t="s">
        <v>171</v>
      </c>
      <c r="B18" s="43"/>
      <c r="C18" s="43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3" t="s">
        <v>192</v>
      </c>
      <c r="B57" s="43"/>
      <c r="C57" s="43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3" t="s">
        <v>202</v>
      </c>
      <c r="B67" s="43"/>
      <c r="C67" s="43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7" t="s">
        <v>120</v>
      </c>
      <c r="C7" s="48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5" t="s">
        <v>29</v>
      </c>
      <c r="F8" s="46"/>
      <c r="G8" s="46"/>
      <c r="H8" s="46"/>
      <c r="I8" s="46"/>
      <c r="J8" s="46"/>
      <c r="K8" s="46"/>
      <c r="L8" s="46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9" t="s">
        <v>39</v>
      </c>
      <c r="D24" s="50"/>
      <c r="E24" s="50"/>
      <c r="F24" s="50"/>
      <c r="G24" s="50"/>
      <c r="H24" s="50"/>
      <c r="I24" s="50"/>
      <c r="J24" s="50"/>
      <c r="K24" s="50"/>
      <c r="L24" s="51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4" t="s">
        <v>77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zoomScale="85" zoomScaleNormal="85" workbookViewId="0">
      <selection activeCell="Q6" sqref="Q6"/>
    </sheetView>
  </sheetViews>
  <sheetFormatPr defaultRowHeight="13.5"/>
  <cols>
    <col min="1" max="1" width="6.85546875" style="59" customWidth="1"/>
    <col min="2" max="7" width="9.140625" style="59"/>
    <col min="8" max="8" width="3.140625" style="59" customWidth="1"/>
    <col min="9" max="9" width="2.140625" style="59" customWidth="1"/>
    <col min="10" max="10" width="12.7109375" style="59" customWidth="1"/>
    <col min="11" max="11" width="3.5703125" style="59" customWidth="1"/>
    <col min="12" max="12" width="12.7109375" style="59" customWidth="1"/>
    <col min="13" max="13" width="15.85546875" style="59" customWidth="1"/>
    <col min="14" max="14" width="5.42578125" style="59" customWidth="1"/>
    <col min="15" max="16" width="9.140625" style="59"/>
    <col min="17" max="17" width="9.42578125" style="59" bestFit="1" customWidth="1"/>
    <col min="18" max="18" width="14.28515625" style="59" customWidth="1"/>
    <col min="19" max="19" width="13.7109375" style="59" customWidth="1"/>
    <col min="20" max="20" width="18.28515625" style="59" customWidth="1"/>
    <col min="21" max="16384" width="9.140625" style="59"/>
  </cols>
  <sheetData>
    <row r="1" spans="1:20" ht="23.25" customHeight="1" thickBot="1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0" ht="22.5" customHeight="1" thickBot="1">
      <c r="A2" s="60" t="s">
        <v>79</v>
      </c>
      <c r="B2" s="61"/>
      <c r="C2" s="61"/>
      <c r="D2" s="62"/>
      <c r="E2" s="62"/>
      <c r="F2" s="62"/>
      <c r="G2" s="62"/>
      <c r="H2" s="62"/>
      <c r="I2" s="62"/>
      <c r="J2" s="62"/>
      <c r="K2" s="63" t="s">
        <v>213</v>
      </c>
      <c r="L2" s="64" t="s">
        <v>216</v>
      </c>
      <c r="M2" s="65"/>
      <c r="N2" s="66"/>
      <c r="O2" s="67" t="s">
        <v>217</v>
      </c>
      <c r="P2" s="68"/>
      <c r="Q2" s="68"/>
      <c r="R2" s="68"/>
      <c r="S2" s="68"/>
      <c r="T2" s="69"/>
    </row>
    <row r="3" spans="1:20" ht="27" customHeight="1" thickBot="1">
      <c r="A3" s="70"/>
      <c r="B3" s="71" t="s">
        <v>80</v>
      </c>
      <c r="C3" s="71"/>
      <c r="D3" s="72"/>
      <c r="E3" s="71" t="s">
        <v>81</v>
      </c>
      <c r="F3" s="72"/>
      <c r="G3" s="72"/>
      <c r="H3" s="72"/>
      <c r="I3" s="72"/>
      <c r="J3" s="72"/>
      <c r="K3" s="72"/>
      <c r="L3" s="72"/>
      <c r="M3" s="73"/>
      <c r="N3" s="66"/>
      <c r="O3" s="74" t="s">
        <v>205</v>
      </c>
      <c r="P3" s="75"/>
      <c r="Q3" s="75"/>
      <c r="R3" s="76"/>
      <c r="S3" s="77" t="s">
        <v>218</v>
      </c>
      <c r="T3" s="78"/>
    </row>
    <row r="4" spans="1:20" ht="27" customHeight="1" thickBot="1">
      <c r="A4" s="70"/>
      <c r="B4" s="71"/>
      <c r="C4" s="71"/>
      <c r="D4" s="72"/>
      <c r="E4" s="71"/>
      <c r="F4" s="72"/>
      <c r="G4" s="72"/>
      <c r="H4" s="72"/>
      <c r="I4" s="72"/>
      <c r="J4" s="72"/>
      <c r="K4" s="72"/>
      <c r="L4" s="79"/>
      <c r="M4" s="80"/>
      <c r="N4" s="66"/>
      <c r="O4" s="81" t="s">
        <v>206</v>
      </c>
      <c r="P4" s="82"/>
      <c r="Q4" s="37">
        <f>L18</f>
        <v>28.037383177570092</v>
      </c>
      <c r="R4" s="83"/>
      <c r="S4" s="32" t="s">
        <v>207</v>
      </c>
      <c r="T4" s="38">
        <f>Q4*T13/100</f>
        <v>0</v>
      </c>
    </row>
    <row r="5" spans="1:20" ht="20.100000000000001" customHeight="1" thickBot="1">
      <c r="A5" s="84" t="s">
        <v>55</v>
      </c>
      <c r="B5" s="85" t="s">
        <v>76</v>
      </c>
      <c r="C5" s="86"/>
      <c r="D5" s="86"/>
      <c r="E5" s="86"/>
      <c r="F5" s="86"/>
      <c r="G5" s="86"/>
      <c r="H5" s="86"/>
      <c r="I5" s="87"/>
      <c r="J5" s="88" t="s">
        <v>82</v>
      </c>
      <c r="K5" s="87"/>
      <c r="L5" s="84" t="s">
        <v>83</v>
      </c>
      <c r="M5" s="84" t="s">
        <v>66</v>
      </c>
      <c r="N5" s="66"/>
      <c r="O5" s="89"/>
      <c r="P5" s="90"/>
      <c r="Q5" s="91"/>
      <c r="R5" s="92"/>
      <c r="S5" s="33" t="s">
        <v>208</v>
      </c>
      <c r="T5" s="39">
        <f>T14*Q6</f>
        <v>10</v>
      </c>
    </row>
    <row r="6" spans="1:20" ht="20.100000000000001" customHeight="1" thickBot="1">
      <c r="A6" s="93">
        <v>1</v>
      </c>
      <c r="B6" s="94" t="s">
        <v>84</v>
      </c>
      <c r="C6" s="95"/>
      <c r="D6" s="95"/>
      <c r="E6" s="95"/>
      <c r="F6" s="95"/>
      <c r="G6" s="95"/>
      <c r="H6" s="95"/>
      <c r="I6" s="96"/>
      <c r="J6" s="97"/>
      <c r="K6" s="98"/>
      <c r="L6" s="99">
        <f>J7+J8+J9</f>
        <v>15.05</v>
      </c>
      <c r="M6" s="100"/>
      <c r="N6" s="66"/>
      <c r="O6" s="101" t="s">
        <v>220</v>
      </c>
      <c r="P6" s="102"/>
      <c r="Q6" s="164">
        <v>20</v>
      </c>
      <c r="R6" s="92"/>
      <c r="S6" s="34" t="s">
        <v>83</v>
      </c>
      <c r="T6" s="40">
        <f>SUM(T4:T5)</f>
        <v>10</v>
      </c>
    </row>
    <row r="7" spans="1:20" ht="20.100000000000001" customHeight="1" thickBot="1">
      <c r="A7" s="84"/>
      <c r="B7" s="103" t="s">
        <v>85</v>
      </c>
      <c r="C7" s="104"/>
      <c r="D7" s="104"/>
      <c r="E7" s="104"/>
      <c r="F7" s="104"/>
      <c r="G7" s="104"/>
      <c r="H7" s="104"/>
      <c r="I7" s="105"/>
      <c r="J7" s="161">
        <v>15</v>
      </c>
      <c r="K7" s="106" t="s">
        <v>86</v>
      </c>
      <c r="L7" s="100"/>
      <c r="M7" s="100"/>
      <c r="N7" s="66"/>
      <c r="O7" s="107"/>
      <c r="P7" s="108"/>
      <c r="Q7" s="91"/>
      <c r="R7" s="92"/>
      <c r="S7" s="35"/>
      <c r="T7" s="36"/>
    </row>
    <row r="8" spans="1:20" ht="20.100000000000001" customHeight="1" thickBot="1">
      <c r="A8" s="84"/>
      <c r="B8" s="103" t="s">
        <v>87</v>
      </c>
      <c r="C8" s="104"/>
      <c r="D8" s="104"/>
      <c r="E8" s="104"/>
      <c r="F8" s="104"/>
      <c r="G8" s="104"/>
      <c r="H8" s="104"/>
      <c r="I8" s="105"/>
      <c r="J8" s="162">
        <v>0</v>
      </c>
      <c r="K8" s="106" t="s">
        <v>86</v>
      </c>
      <c r="L8" s="100"/>
      <c r="M8" s="100"/>
      <c r="N8" s="66"/>
      <c r="O8" s="101" t="s">
        <v>209</v>
      </c>
      <c r="P8" s="102"/>
      <c r="Q8" s="109">
        <v>1</v>
      </c>
      <c r="R8" s="92"/>
      <c r="S8" s="41"/>
      <c r="T8" s="42"/>
    </row>
    <row r="9" spans="1:20" ht="20.100000000000001" customHeight="1">
      <c r="A9" s="84"/>
      <c r="B9" s="103" t="s">
        <v>219</v>
      </c>
      <c r="C9" s="104"/>
      <c r="D9" s="104"/>
      <c r="E9" s="104"/>
      <c r="F9" s="104"/>
      <c r="G9" s="104"/>
      <c r="H9" s="104"/>
      <c r="I9" s="96"/>
      <c r="J9" s="161">
        <v>0.05</v>
      </c>
      <c r="K9" s="106" t="s">
        <v>86</v>
      </c>
      <c r="L9" s="100"/>
      <c r="M9" s="100"/>
      <c r="N9" s="66"/>
      <c r="O9" s="110"/>
      <c r="P9" s="111"/>
      <c r="Q9" s="112"/>
      <c r="R9" s="113"/>
      <c r="S9" s="41"/>
      <c r="T9" s="42"/>
    </row>
    <row r="10" spans="1:20" ht="20.100000000000001" customHeight="1">
      <c r="A10" s="84"/>
      <c r="B10" s="103" t="s">
        <v>88</v>
      </c>
      <c r="C10" s="104"/>
      <c r="D10" s="104"/>
      <c r="E10" s="104"/>
      <c r="F10" s="104"/>
      <c r="G10" s="104"/>
      <c r="H10" s="104"/>
      <c r="I10" s="96"/>
      <c r="J10" s="114">
        <v>0</v>
      </c>
      <c r="K10" s="115" t="s">
        <v>86</v>
      </c>
      <c r="L10" s="100"/>
      <c r="M10" s="100"/>
      <c r="N10" s="66"/>
      <c r="O10" s="107"/>
      <c r="P10" s="111"/>
      <c r="Q10" s="112"/>
      <c r="R10" s="113"/>
      <c r="S10" s="41"/>
      <c r="T10" s="42"/>
    </row>
    <row r="11" spans="1:20" ht="20.100000000000001" customHeight="1" thickBot="1">
      <c r="A11" s="93">
        <v>2</v>
      </c>
      <c r="B11" s="94" t="s">
        <v>89</v>
      </c>
      <c r="C11" s="95"/>
      <c r="D11" s="95"/>
      <c r="E11" s="95"/>
      <c r="F11" s="95"/>
      <c r="G11" s="95"/>
      <c r="H11" s="95"/>
      <c r="I11" s="96"/>
      <c r="J11" s="114"/>
      <c r="K11" s="96"/>
      <c r="L11" s="116">
        <f>J12+J13+J14+J15+J16</f>
        <v>11.8</v>
      </c>
      <c r="M11" s="100"/>
      <c r="N11" s="66"/>
      <c r="O11" s="117"/>
      <c r="P11" s="118"/>
      <c r="Q11" s="119"/>
      <c r="R11" s="120"/>
      <c r="S11" s="121"/>
      <c r="T11" s="122"/>
    </row>
    <row r="12" spans="1:20" ht="20.100000000000001" customHeight="1">
      <c r="A12" s="84"/>
      <c r="B12" s="100" t="s">
        <v>90</v>
      </c>
      <c r="C12" s="123"/>
      <c r="D12" s="124"/>
      <c r="E12" s="124"/>
      <c r="F12" s="124"/>
      <c r="G12" s="124"/>
      <c r="H12" s="124"/>
      <c r="I12" s="96"/>
      <c r="J12" s="125">
        <f>T6</f>
        <v>10</v>
      </c>
      <c r="K12" s="126"/>
      <c r="L12" s="100"/>
      <c r="M12" s="100"/>
      <c r="N12" s="66"/>
      <c r="Q12" s="127"/>
      <c r="R12" s="127"/>
      <c r="S12" s="128"/>
      <c r="T12" s="129" t="s">
        <v>211</v>
      </c>
    </row>
    <row r="13" spans="1:20" ht="20.100000000000001" customHeight="1">
      <c r="A13" s="84"/>
      <c r="B13" s="100" t="s">
        <v>91</v>
      </c>
      <c r="C13" s="100"/>
      <c r="D13" s="100"/>
      <c r="E13" s="123"/>
      <c r="F13" s="124"/>
      <c r="G13" s="124"/>
      <c r="H13" s="124"/>
      <c r="I13" s="96"/>
      <c r="J13" s="125">
        <f>J12*10/100</f>
        <v>1</v>
      </c>
      <c r="K13" s="126"/>
      <c r="L13" s="100"/>
      <c r="M13" s="100"/>
      <c r="N13" s="66"/>
      <c r="Q13" s="130" t="s">
        <v>210</v>
      </c>
      <c r="R13" s="131"/>
      <c r="S13" s="132"/>
      <c r="T13" s="56">
        <v>0</v>
      </c>
    </row>
    <row r="14" spans="1:20" ht="20.100000000000001" customHeight="1">
      <c r="A14" s="84"/>
      <c r="B14" s="100" t="s">
        <v>92</v>
      </c>
      <c r="C14" s="100"/>
      <c r="D14" s="100"/>
      <c r="E14" s="100"/>
      <c r="F14" s="123"/>
      <c r="G14" s="124"/>
      <c r="H14" s="124"/>
      <c r="I14" s="96"/>
      <c r="J14" s="133">
        <f>J12*7.5/100</f>
        <v>0.75</v>
      </c>
      <c r="K14" s="126"/>
      <c r="L14" s="100"/>
      <c r="M14" s="100"/>
      <c r="N14" s="66"/>
      <c r="Q14" s="134" t="s">
        <v>212</v>
      </c>
      <c r="R14" s="134"/>
      <c r="S14" s="134"/>
      <c r="T14" s="57">
        <v>0.5</v>
      </c>
    </row>
    <row r="15" spans="1:20" ht="20.100000000000001" customHeight="1">
      <c r="A15" s="84"/>
      <c r="B15" s="100" t="s">
        <v>93</v>
      </c>
      <c r="C15" s="100"/>
      <c r="D15" s="100"/>
      <c r="E15" s="100"/>
      <c r="F15" s="100"/>
      <c r="G15" s="123"/>
      <c r="H15" s="124"/>
      <c r="I15" s="96"/>
      <c r="J15" s="162">
        <v>0.05</v>
      </c>
      <c r="K15" s="106" t="s">
        <v>86</v>
      </c>
      <c r="L15" s="100"/>
      <c r="M15" s="100"/>
      <c r="N15" s="66"/>
      <c r="Q15" s="135" t="s">
        <v>215</v>
      </c>
      <c r="R15" s="136"/>
      <c r="S15" s="137"/>
      <c r="T15" s="138"/>
    </row>
    <row r="16" spans="1:20" ht="20.100000000000001" customHeight="1">
      <c r="A16" s="84"/>
      <c r="B16" s="123" t="s">
        <v>88</v>
      </c>
      <c r="C16" s="124"/>
      <c r="D16" s="124"/>
      <c r="E16" s="124"/>
      <c r="F16" s="124"/>
      <c r="G16" s="124"/>
      <c r="H16" s="124"/>
      <c r="I16" s="96"/>
      <c r="J16" s="161">
        <v>0</v>
      </c>
      <c r="K16" s="106" t="s">
        <v>86</v>
      </c>
      <c r="L16" s="100"/>
      <c r="M16" s="100"/>
      <c r="N16" s="66"/>
    </row>
    <row r="17" spans="1:14" ht="20.100000000000001" customHeight="1">
      <c r="A17" s="93">
        <v>3</v>
      </c>
      <c r="B17" s="139" t="s">
        <v>94</v>
      </c>
      <c r="C17" s="140"/>
      <c r="D17" s="124"/>
      <c r="E17" s="124"/>
      <c r="F17" s="124"/>
      <c r="G17" s="124"/>
      <c r="H17" s="124"/>
      <c r="I17" s="96"/>
      <c r="J17" s="123"/>
      <c r="K17" s="96"/>
      <c r="L17" s="141">
        <f>L18-L6-L11</f>
        <v>1.1873831775700907</v>
      </c>
      <c r="M17" s="100"/>
      <c r="N17" s="66"/>
    </row>
    <row r="18" spans="1:14" ht="20.100000000000001" customHeight="1">
      <c r="A18" s="93">
        <v>4</v>
      </c>
      <c r="B18" s="100" t="s">
        <v>95</v>
      </c>
      <c r="C18" s="100"/>
      <c r="D18" s="123"/>
      <c r="E18" s="124"/>
      <c r="F18" s="124"/>
      <c r="G18" s="124"/>
      <c r="H18" s="124"/>
      <c r="I18" s="96"/>
      <c r="J18" s="123"/>
      <c r="K18" s="96"/>
      <c r="L18" s="142">
        <f>M18*100/107</f>
        <v>28.037383177570092</v>
      </c>
      <c r="M18" s="163">
        <v>30</v>
      </c>
      <c r="N18" s="115" t="s">
        <v>86</v>
      </c>
    </row>
    <row r="19" spans="1:14" ht="18" customHeight="1">
      <c r="A19" s="14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44" t="s">
        <v>214</v>
      </c>
      <c r="N19" s="66"/>
    </row>
    <row r="20" spans="1:14" ht="17.25">
      <c r="A20" s="145" t="s">
        <v>96</v>
      </c>
      <c r="B20" s="71" t="s">
        <v>97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3"/>
      <c r="N20" s="66"/>
    </row>
    <row r="21" spans="1:14" ht="18" customHeight="1">
      <c r="A21" s="70"/>
      <c r="B21" s="71" t="s">
        <v>98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3"/>
      <c r="N21" s="66"/>
    </row>
    <row r="22" spans="1:14" ht="18.75" customHeight="1">
      <c r="A22" s="70"/>
      <c r="B22" s="71" t="s">
        <v>99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3"/>
      <c r="N22" s="66"/>
    </row>
    <row r="23" spans="1:14" ht="17.25">
      <c r="A23" s="70"/>
      <c r="B23" s="71" t="s">
        <v>100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3"/>
      <c r="N23" s="66"/>
    </row>
    <row r="24" spans="1:14" ht="20.25" customHeigh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8"/>
      <c r="N24" s="66"/>
    </row>
    <row r="25" spans="1:14" ht="15" customHeight="1">
      <c r="A25" s="149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66"/>
    </row>
    <row r="26" spans="1:14" ht="20.100000000000001" customHeight="1">
      <c r="A26" s="70" t="s">
        <v>101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150"/>
      <c r="N26" s="66"/>
    </row>
    <row r="27" spans="1:14" ht="20.100000000000001" customHeight="1">
      <c r="A27" s="70" t="s">
        <v>102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150"/>
      <c r="N27" s="66"/>
    </row>
    <row r="28" spans="1:14" ht="12.7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50"/>
      <c r="N28" s="66"/>
    </row>
    <row r="29" spans="1:14" ht="20.100000000000001" customHeight="1">
      <c r="A29" s="70">
        <v>4.0999999999999996</v>
      </c>
      <c r="B29" s="71" t="s">
        <v>103</v>
      </c>
      <c r="C29" s="71"/>
      <c r="D29" s="71"/>
      <c r="E29" s="71"/>
      <c r="F29" s="71" t="s">
        <v>104</v>
      </c>
      <c r="G29" s="71"/>
      <c r="H29" s="71"/>
      <c r="I29" s="71"/>
      <c r="J29" s="71"/>
      <c r="K29" s="151" t="s">
        <v>105</v>
      </c>
      <c r="L29" s="151"/>
      <c r="M29" s="152"/>
      <c r="N29" s="66"/>
    </row>
    <row r="30" spans="1:14" ht="20.100000000000001" customHeight="1">
      <c r="A30" s="70"/>
      <c r="B30" s="71" t="s">
        <v>106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150"/>
      <c r="N30" s="66"/>
    </row>
    <row r="31" spans="1:14" ht="13.5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50"/>
      <c r="N31" s="66"/>
    </row>
    <row r="32" spans="1:14" ht="20.100000000000001" customHeight="1">
      <c r="A32" s="70"/>
      <c r="B32" s="71"/>
      <c r="C32" s="71" t="s">
        <v>107</v>
      </c>
      <c r="D32" s="71"/>
      <c r="E32" s="71"/>
      <c r="F32" s="71"/>
      <c r="G32" s="71"/>
      <c r="H32" s="71"/>
      <c r="I32" s="71"/>
      <c r="J32" s="71"/>
      <c r="K32" s="71"/>
      <c r="L32" s="71"/>
      <c r="M32" s="150"/>
      <c r="N32" s="66"/>
    </row>
    <row r="33" spans="1:14" ht="20.100000000000001" customHeight="1">
      <c r="A33" s="70"/>
      <c r="B33" s="71"/>
      <c r="C33" s="71" t="s">
        <v>108</v>
      </c>
      <c r="D33" s="71"/>
      <c r="E33" s="71"/>
      <c r="F33" s="71"/>
      <c r="G33" s="71"/>
      <c r="H33" s="71"/>
      <c r="I33" s="71"/>
      <c r="J33" s="71"/>
      <c r="K33" s="71"/>
      <c r="L33" s="71"/>
      <c r="M33" s="150"/>
      <c r="N33" s="66"/>
    </row>
    <row r="34" spans="1:14" ht="20.100000000000001" customHeight="1">
      <c r="A34" s="70"/>
      <c r="B34" s="71"/>
      <c r="C34" s="71" t="s">
        <v>109</v>
      </c>
      <c r="D34" s="71"/>
      <c r="E34" s="71"/>
      <c r="F34" s="71"/>
      <c r="G34" s="71"/>
      <c r="H34" s="71"/>
      <c r="I34" s="71"/>
      <c r="J34" s="71"/>
      <c r="K34" s="71"/>
      <c r="L34" s="71"/>
      <c r="M34" s="150"/>
      <c r="N34" s="66"/>
    </row>
    <row r="35" spans="1:14" ht="20.100000000000001" customHeight="1">
      <c r="A35" s="70"/>
      <c r="B35" s="71"/>
      <c r="C35" s="71" t="s">
        <v>110</v>
      </c>
      <c r="D35" s="71"/>
      <c r="E35" s="71"/>
      <c r="F35" s="71"/>
      <c r="G35" s="71"/>
      <c r="H35" s="71"/>
      <c r="I35" s="71"/>
      <c r="J35" s="71"/>
      <c r="K35" s="71"/>
      <c r="L35" s="71"/>
      <c r="M35" s="150"/>
      <c r="N35" s="66"/>
    </row>
    <row r="36" spans="1:14" ht="9.7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150"/>
      <c r="N36" s="66"/>
    </row>
    <row r="37" spans="1:14" ht="20.100000000000001" customHeight="1">
      <c r="A37" s="70">
        <v>4.2</v>
      </c>
      <c r="B37" s="153" t="s">
        <v>111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150"/>
      <c r="N37" s="66"/>
    </row>
    <row r="38" spans="1:14" ht="20.100000000000001" customHeight="1">
      <c r="A38" s="70"/>
      <c r="B38" s="71" t="s">
        <v>112</v>
      </c>
      <c r="C38" s="71"/>
      <c r="D38" s="71" t="s">
        <v>113</v>
      </c>
      <c r="E38" s="71"/>
      <c r="F38" s="71"/>
      <c r="G38" s="71" t="s">
        <v>114</v>
      </c>
      <c r="H38" s="71"/>
      <c r="I38" s="71"/>
      <c r="J38" s="71"/>
      <c r="K38" s="71"/>
      <c r="L38" s="71"/>
      <c r="M38" s="150"/>
      <c r="N38" s="66"/>
    </row>
    <row r="39" spans="1:14" ht="17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150"/>
      <c r="N39" s="66"/>
    </row>
    <row r="40" spans="1:14" ht="20.100000000000001" customHeight="1">
      <c r="A40" s="70"/>
      <c r="B40" s="154" t="s">
        <v>115</v>
      </c>
      <c r="C40" s="71" t="s">
        <v>1</v>
      </c>
      <c r="D40" s="71"/>
      <c r="E40" s="71"/>
      <c r="F40" s="71"/>
      <c r="G40" s="71"/>
      <c r="H40" s="71" t="s">
        <v>2</v>
      </c>
      <c r="I40" s="71"/>
      <c r="J40" s="71"/>
      <c r="K40" s="71"/>
      <c r="L40" s="71"/>
      <c r="M40" s="150"/>
      <c r="N40" s="66"/>
    </row>
    <row r="41" spans="1:14" ht="20.100000000000001" customHeight="1">
      <c r="A41" s="70"/>
      <c r="B41" s="71"/>
      <c r="C41" s="71" t="s">
        <v>3</v>
      </c>
      <c r="D41" s="71"/>
      <c r="E41" s="71"/>
      <c r="F41" s="71"/>
      <c r="G41" s="71"/>
      <c r="H41" s="71"/>
      <c r="I41" s="71"/>
      <c r="J41" s="71" t="s">
        <v>4</v>
      </c>
      <c r="K41" s="71"/>
      <c r="L41" s="71"/>
      <c r="M41" s="150"/>
      <c r="N41" s="66"/>
    </row>
    <row r="42" spans="1:14" ht="20.100000000000001" customHeight="1">
      <c r="A42" s="70"/>
      <c r="B42" s="71"/>
      <c r="C42" s="71" t="s">
        <v>5</v>
      </c>
      <c r="D42" s="71"/>
      <c r="E42" s="71"/>
      <c r="F42" s="71"/>
      <c r="G42" s="71" t="s">
        <v>6</v>
      </c>
      <c r="H42" s="71"/>
      <c r="I42" s="71"/>
      <c r="J42" s="71"/>
      <c r="K42" s="71"/>
      <c r="L42" s="71"/>
      <c r="M42" s="150"/>
      <c r="N42" s="66"/>
    </row>
    <row r="43" spans="1:14" ht="20.100000000000001" customHeight="1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150"/>
      <c r="N43" s="66"/>
    </row>
    <row r="44" spans="1:14" ht="20.100000000000001" customHeight="1">
      <c r="A44" s="70"/>
      <c r="B44" s="154" t="s">
        <v>116</v>
      </c>
      <c r="C44" s="71" t="s">
        <v>1</v>
      </c>
      <c r="D44" s="71"/>
      <c r="E44" s="71"/>
      <c r="F44" s="71"/>
      <c r="G44" s="71"/>
      <c r="H44" s="71" t="s">
        <v>2</v>
      </c>
      <c r="I44" s="71"/>
      <c r="J44" s="71"/>
      <c r="K44" s="71"/>
      <c r="L44" s="71"/>
      <c r="M44" s="150"/>
      <c r="N44" s="66"/>
    </row>
    <row r="45" spans="1:14" ht="20.100000000000001" customHeight="1">
      <c r="A45" s="70"/>
      <c r="B45" s="71"/>
      <c r="C45" s="71" t="s">
        <v>3</v>
      </c>
      <c r="D45" s="71"/>
      <c r="E45" s="71"/>
      <c r="F45" s="71"/>
      <c r="G45" s="71"/>
      <c r="H45" s="71"/>
      <c r="I45" s="71"/>
      <c r="J45" s="71" t="s">
        <v>4</v>
      </c>
      <c r="K45" s="71"/>
      <c r="L45" s="71"/>
      <c r="M45" s="150"/>
      <c r="N45" s="66"/>
    </row>
    <row r="46" spans="1:14" ht="20.100000000000001" customHeight="1">
      <c r="A46" s="70"/>
      <c r="B46" s="71"/>
      <c r="C46" s="71" t="s">
        <v>5</v>
      </c>
      <c r="D46" s="71"/>
      <c r="E46" s="71"/>
      <c r="F46" s="71"/>
      <c r="G46" s="71" t="s">
        <v>6</v>
      </c>
      <c r="H46" s="71"/>
      <c r="I46" s="71"/>
      <c r="J46" s="71"/>
      <c r="K46" s="71"/>
      <c r="L46" s="71"/>
      <c r="M46" s="150"/>
      <c r="N46" s="66"/>
    </row>
    <row r="47" spans="1:14" ht="20.100000000000001" customHeight="1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50"/>
      <c r="N47" s="66"/>
    </row>
    <row r="48" spans="1:14" ht="20.100000000000001" customHeight="1">
      <c r="A48" s="70"/>
      <c r="B48" s="154" t="s">
        <v>117</v>
      </c>
      <c r="C48" s="71" t="s">
        <v>1</v>
      </c>
      <c r="D48" s="71"/>
      <c r="E48" s="71"/>
      <c r="F48" s="71"/>
      <c r="G48" s="71"/>
      <c r="H48" s="71" t="s">
        <v>2</v>
      </c>
      <c r="I48" s="71"/>
      <c r="J48" s="71"/>
      <c r="K48" s="71"/>
      <c r="L48" s="71"/>
      <c r="M48" s="150"/>
      <c r="N48" s="66"/>
    </row>
    <row r="49" spans="1:14" ht="20.100000000000001" customHeight="1">
      <c r="A49" s="70"/>
      <c r="B49" s="71"/>
      <c r="C49" s="71" t="s">
        <v>3</v>
      </c>
      <c r="D49" s="71"/>
      <c r="E49" s="71"/>
      <c r="F49" s="71"/>
      <c r="G49" s="71"/>
      <c r="H49" s="71"/>
      <c r="I49" s="71"/>
      <c r="J49" s="71" t="s">
        <v>4</v>
      </c>
      <c r="K49" s="71"/>
      <c r="L49" s="71"/>
      <c r="M49" s="150"/>
      <c r="N49" s="66"/>
    </row>
    <row r="50" spans="1:14" ht="20.100000000000001" customHeight="1">
      <c r="A50" s="155"/>
      <c r="B50" s="71"/>
      <c r="C50" s="71" t="s">
        <v>5</v>
      </c>
      <c r="D50" s="71"/>
      <c r="E50" s="71"/>
      <c r="F50" s="71"/>
      <c r="G50" s="71" t="s">
        <v>6</v>
      </c>
      <c r="H50" s="71"/>
      <c r="I50" s="71"/>
      <c r="J50" s="71"/>
      <c r="K50" s="71"/>
      <c r="L50" s="71"/>
      <c r="M50" s="150"/>
    </row>
    <row r="51" spans="1:14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7"/>
    </row>
    <row r="52" spans="1:14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60"/>
    </row>
  </sheetData>
  <sheetProtection sheet="1" objects="1" scenarios="1" selectLockedCells="1"/>
  <mergeCells count="19">
    <mergeCell ref="B9:H9"/>
    <mergeCell ref="B10:H10"/>
    <mergeCell ref="B11:H11"/>
    <mergeCell ref="Q13:S13"/>
    <mergeCell ref="Q15:R15"/>
    <mergeCell ref="K29:M29"/>
    <mergeCell ref="A1:M1"/>
    <mergeCell ref="L4:M4"/>
    <mergeCell ref="B5:H5"/>
    <mergeCell ref="B6:H6"/>
    <mergeCell ref="B7:H7"/>
    <mergeCell ref="B8:H8"/>
    <mergeCell ref="L2:M2"/>
    <mergeCell ref="O8:P8"/>
    <mergeCell ref="O2:T2"/>
    <mergeCell ref="O3:R3"/>
    <mergeCell ref="S3:T3"/>
    <mergeCell ref="O4:P5"/>
    <mergeCell ref="O6:P6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19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2" t="s">
        <v>21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3" t="s">
        <v>13</v>
      </c>
      <c r="K16" s="53"/>
      <c r="L16" s="53"/>
      <c r="M16" s="54"/>
    </row>
    <row r="17" spans="2:13">
      <c r="B17" s="3"/>
      <c r="C17" s="4"/>
      <c r="D17" s="4"/>
      <c r="E17" s="55" t="s">
        <v>14</v>
      </c>
      <c r="F17" s="55"/>
      <c r="G17" s="55"/>
      <c r="H17" s="55"/>
      <c r="I17" s="55"/>
      <c r="J17" s="4"/>
      <c r="K17" s="4"/>
      <c r="L17" s="4"/>
      <c r="M17" s="5"/>
    </row>
    <row r="18" spans="2:13">
      <c r="B18" s="3"/>
      <c r="C18" s="4"/>
      <c r="D18" s="14" t="s">
        <v>15</v>
      </c>
      <c r="E18" s="55" t="s">
        <v>16</v>
      </c>
      <c r="F18" s="55"/>
      <c r="G18" s="55"/>
      <c r="H18" s="55"/>
      <c r="I18" s="55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2019-07-18T09:55:20Z</dcterms:modified>
</cp:coreProperties>
</file>