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งานสุพิชชา\2.PMQA\2562\ประเด็นที่ 2\"/>
    </mc:Choice>
  </mc:AlternateContent>
  <xr:revisionPtr revIDLastSave="0" documentId="13_ncr:1_{41F52F4D-808C-42E5-888B-2DD47B73BA2D}" xr6:coauthVersionLast="41" xr6:coauthVersionMax="41" xr10:uidLastSave="{00000000-0000-0000-0000-000000000000}"/>
  <bookViews>
    <workbookView xWindow="-120" yWindow="-120" windowWidth="21840" windowHeight="13290" xr2:uid="{00000000-000D-0000-FFFF-FFFF00000000}"/>
  </bookViews>
  <sheets>
    <sheet name="แบบประเมินครั้งที่ 1" sheetId="1" r:id="rId1"/>
    <sheet name="Sheet2" sheetId="6" state="hidden" r:id="rId2"/>
  </sheets>
  <definedNames>
    <definedName name="_xlnm.Print_Titles" localSheetId="0">'แบบประเมินครั้งที่ 1'!$53:$58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66" i="1" l="1"/>
  <c r="E65" i="1"/>
  <c r="E64" i="1"/>
  <c r="E62" i="1"/>
  <c r="E60" i="1"/>
  <c r="E50" i="1"/>
  <c r="E49" i="1"/>
  <c r="E47" i="1"/>
  <c r="E45" i="1"/>
  <c r="E43" i="1"/>
  <c r="E42" i="1"/>
  <c r="E40" i="1"/>
  <c r="E38" i="1"/>
  <c r="E36" i="1"/>
  <c r="E35" i="1"/>
  <c r="E33" i="1"/>
  <c r="E31" i="1"/>
  <c r="E30" i="1"/>
  <c r="E28" i="1"/>
  <c r="E27" i="1"/>
  <c r="E26" i="1"/>
  <c r="E25" i="1"/>
  <c r="E32" i="1" l="1"/>
  <c r="D34" i="1"/>
  <c r="D24" i="1"/>
  <c r="E34" i="1" l="1"/>
  <c r="E24" i="1"/>
  <c r="E44" i="1"/>
  <c r="E63" i="1"/>
  <c r="E61" i="1"/>
  <c r="E59" i="1"/>
  <c r="E48" i="1"/>
  <c r="E46" i="1"/>
  <c r="E41" i="1"/>
  <c r="E39" i="1"/>
  <c r="E37" i="1"/>
  <c r="D63" i="1"/>
  <c r="D61" i="1"/>
  <c r="D59" i="1"/>
  <c r="D41" i="1"/>
  <c r="D39" i="1"/>
  <c r="D48" i="1"/>
  <c r="D46" i="1"/>
  <c r="D44" i="1"/>
  <c r="D37" i="1"/>
  <c r="D32" i="1"/>
  <c r="D67" i="1" l="1"/>
  <c r="C74" i="1" s="1"/>
  <c r="E67" i="1"/>
  <c r="D74" i="1" s="1"/>
  <c r="D51" i="1"/>
  <c r="C73" i="1" s="1"/>
  <c r="E51" i="1"/>
  <c r="D73" i="1" s="1"/>
  <c r="D75" i="1" l="1"/>
  <c r="C75" i="1"/>
  <c r="E73" i="1" s="1"/>
  <c r="E74" i="1" l="1"/>
  <c r="E75" i="1" s="1"/>
  <c r="F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EXC</author>
  </authors>
  <commentList>
    <comment ref="C7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เป้นคะแนนเต็มของแต่ละตัวชี้วัดย่อย  เมื่อรวมกันแล้วจะเท่ากับ 2,300 คะแนน  
</t>
        </r>
      </text>
    </comment>
    <comment ref="D7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เป็นผลคะแนนที่ได้จากการตอบแบบประเมินตนเอง
</t>
        </r>
      </text>
    </comment>
    <comment ref="E7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การคำนวนหาช่วงคะแนนที่ได้  โดยการเปรียนเทียบกับผลคะแนนจากการประเมินตนเอง กับคะแนนเต็มรวมของ 2 ตัวชี้วัดย่อย  ซึ่งเป็นวิธีการเดียวกับการคำนวนค่าร้อยละ (เปอร์เซ็นต์) 
เพื่อนำช่วงคะแนนที่ได้ไปเปรียบเทียบกับเกณฑ์การให้คะแนนที่กำหนดไว้ในหลักเกณฑ์การประเมินผลการปฏิบัติราชการฯ</t>
        </r>
      </text>
    </comment>
    <comment ref="F7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EXC:</t>
        </r>
        <r>
          <rPr>
            <sz val="9"/>
            <color indexed="81"/>
            <rFont val="Tahoma"/>
            <family val="2"/>
          </rPr>
          <t xml:space="preserve">
ระดับคะแนน ได้จากการคำนวนหาช่วงคะแนนจากการประเมินตนเอง และนำไปเปรียบเทียบช่วงคะแนนที่ได้กับเกณฑ์การให้คะแนนที่กำหนดไว้ในหลักเกณฑ์การประเมินผลการปฏิบัติราชการฯ</t>
        </r>
      </text>
    </comment>
  </commentList>
</comments>
</file>

<file path=xl/sharedStrings.xml><?xml version="1.0" encoding="utf-8"?>
<sst xmlns="http://schemas.openxmlformats.org/spreadsheetml/2006/main" count="225" uniqueCount="185">
  <si>
    <t>ข้อมูล</t>
  </si>
  <si>
    <t>คะแนนเต็ม</t>
  </si>
  <si>
    <t>ผลคะแนน</t>
  </si>
  <si>
    <t>เจตจำนงสุจริตของผู้บริหาร</t>
  </si>
  <si>
    <t>ตัวชี้วัด :  การประเมินคุณธรรมและความโปร่งใสในการดำเนินงานของหน่วยงาน  (การพัฒนาองค์กรแบบบูรณาการ ประจำปีงบประมาณ พ.ศ. 2562)</t>
  </si>
  <si>
    <t>แบบประเมินตนเอง (Self-Assessment)  ตามแบบตรวจการเปิดเผยข้อมูลสาธารณะ (Open Data Integrity and Transparency Assessment : OIT)</t>
  </si>
  <si>
    <t>ครั้งที่ 1 (1 ต.ค. 61 - 31 มี.ค. 62)</t>
  </si>
  <si>
    <t>อำนาจหน้าที่</t>
  </si>
  <si>
    <t>แผนการขับเคลื่อนหน่วยงาน</t>
  </si>
  <si>
    <t>ข้อมูลการติดต่อหน่วยงาน</t>
  </si>
  <si>
    <t>กฎหมายที่เกี่ยวข้อง</t>
  </si>
  <si>
    <t>ข่าวประชาสัมพันธ์</t>
  </si>
  <si>
    <t>Q&amp;A</t>
  </si>
  <si>
    <t>การเสริมสร้างวัฒนธรรมองค์กร</t>
  </si>
  <si>
    <t>แผนดำเนินงานประจำปี</t>
  </si>
  <si>
    <t>E-Service</t>
  </si>
  <si>
    <t>หลักเกณฑ์การบริหารและพัฒนาทรัพยากรบุคคล</t>
  </si>
  <si>
    <t>ช่องทางการรับฟังความคิดเห็น</t>
  </si>
  <si>
    <t>การเปิดโอกาสให้เกิดการมีส่วนร่วม</t>
  </si>
  <si>
    <t>ระดับคะแนน</t>
  </si>
  <si>
    <t>สรุปผลประเมิน</t>
  </si>
  <si>
    <t>การเผยแพร่ผ่านเว็บไซต์</t>
  </si>
  <si>
    <t>มี</t>
  </si>
  <si>
    <t>ไม่มี</t>
  </si>
  <si>
    <t xml:space="preserve">โครงสร้างองค์กร </t>
  </si>
  <si>
    <t>O1 (1)</t>
  </si>
  <si>
    <t>O1 (2)</t>
  </si>
  <si>
    <t>O1 (3)</t>
  </si>
  <si>
    <t>O1 (4)</t>
  </si>
  <si>
    <t>O1 (5)</t>
  </si>
  <si>
    <t>O1 (6)</t>
  </si>
  <si>
    <t>O2  การประชาสัมพันธ์ข่าวสารของหน่วยงาน</t>
  </si>
  <si>
    <t>O2 (1)</t>
  </si>
  <si>
    <t>O3 (1)</t>
  </si>
  <si>
    <t>O3 (2)</t>
  </si>
  <si>
    <t>O4 (1)</t>
  </si>
  <si>
    <t>มาตรฐานการปฏิบัติงาน/คู่มือการปฏิบัติงาน</t>
  </si>
  <si>
    <t>O3  ช่องทางการปฏิสัมพันธ์ข้อมูลของหน่วยงาน</t>
  </si>
  <si>
    <t>O5 (1)</t>
  </si>
  <si>
    <t>O6 (1)</t>
  </si>
  <si>
    <t>O6 (2)</t>
  </si>
  <si>
    <t>O7 (1)</t>
  </si>
  <si>
    <t>O7  การบริหารและพัฒนาทรัพยากรบุคคลของหน่วยงาน</t>
  </si>
  <si>
    <t>O6  มาตรฐานการให้บริการ/คู่มือสำหรับประชาชนของหน่วยงาน</t>
  </si>
  <si>
    <t>O5  มาตรฐานการปฏิบัติงาน/คู่มือการปฏิบัติงานของหน่วยงาน</t>
  </si>
  <si>
    <t>O4  แผนงาน/โครงการ/แผนปฏิบัติงานของหน่วยงาน</t>
  </si>
  <si>
    <t>O9  การเปิดโอกาสให้เกิดการมีส่วนร่วมของหน่วยงาน</t>
  </si>
  <si>
    <t>O9 (1)</t>
  </si>
  <si>
    <t>O9 (2)</t>
  </si>
  <si>
    <t>O10  การถ่ายทอดเจตจำนงสุจริตของผู้บริหาร</t>
  </si>
  <si>
    <t>O10 (1)</t>
  </si>
  <si>
    <t>O11  การเสริมสร้างวัฒนธรรมองค์กร</t>
  </si>
  <si>
    <t>O11 (1)</t>
  </si>
  <si>
    <t>O12   แนวทางการส่งเสริมความโปร่งใสและป้องการทุจริตของหน่วยงาน</t>
  </si>
  <si>
    <t>การจัดการเรื่องร้องเรียนการทุจริต</t>
  </si>
  <si>
    <t>การป้องกันการขัดกันระหว่างผลประโยชน์ส่วนตนกับผลประโยชน์ส่วนรวม (การป้องกันผลประโยชน์ทับซ้อน)</t>
  </si>
  <si>
    <t>O12 (1)</t>
  </si>
  <si>
    <t>O12 (2)</t>
  </si>
  <si>
    <t>O12 (3)</t>
  </si>
  <si>
    <t>ข้อมูลผู้บริหารและบุคลากรของหน่วยงาน</t>
  </si>
  <si>
    <t>มี/ไม่มี</t>
  </si>
  <si>
    <t>สำนักงานสรรพสามิตพื้นที่ชัยนาท</t>
  </si>
  <si>
    <t>สำนักงานสรรพสามิตพื้นที่นนทบุรี</t>
  </si>
  <si>
    <t>สำนักงานสรรพสามิตพื้นที่ปทุมธานี 1</t>
  </si>
  <si>
    <t>สำนักงานสรรพสามิตพื้นที่ปทุมธานี 2</t>
  </si>
  <si>
    <t>สำนักงานสรรพสามิตพื้นที่พระนครศรีอยุธยา 1</t>
  </si>
  <si>
    <t>สำนักงานสรรพสามิตพื้นที่พระนครศรีอยุธยา 2</t>
  </si>
  <si>
    <t>สำนักงานสรรพสามิตพื้นที่ลพบุรี</t>
  </si>
  <si>
    <t>สำนักงานสรรพสามิตพื้นที่สระบุรี</t>
  </si>
  <si>
    <t>สำนักงานสรรพสามิตพื้นที่สิงห์บุรี</t>
  </si>
  <si>
    <t>สำนักงานสรรพสามิตพื้นที่อ่างทอง</t>
  </si>
  <si>
    <t>สำนักงานสรรพสามิตพื้นที่จันทบุรี</t>
  </si>
  <si>
    <t>สำนักงานสรรพสามิตพื้นที่ฉะเชิงเทรา</t>
  </si>
  <si>
    <t>สำนักงานสรรพสามิตพื้นที่ชลบุรี 1</t>
  </si>
  <si>
    <t>สำนักงานสรรพสามิตพื้นที่ชลบุรี 2</t>
  </si>
  <si>
    <t>สำนักงานสรรพสามิตพื้นที่ตราด</t>
  </si>
  <si>
    <t>สำนักงานสรรพสามิตพื้นที่นครนายก</t>
  </si>
  <si>
    <t>สำนักงานสรรพสามิตพื้นที่ปราจีนบุรี</t>
  </si>
  <si>
    <t>สำนักงานสรรพสามิตพื้นที่ระยอง 1</t>
  </si>
  <si>
    <t>สำนักงานสรรพสามิตพื้นที่ระยอง 2</t>
  </si>
  <si>
    <t>สำนักงานสรรพสามิตพื้นที่สมุทรปราการ 1</t>
  </si>
  <si>
    <t>สำนักงานสรรพสามิตพื้นที่สมุทรปราการ 2</t>
  </si>
  <si>
    <t>สำนักงานสรรพสามิตพื้นที่สระแก้ว</t>
  </si>
  <si>
    <t>สำนักงานสรรพสามิตพื้นที่นครราชสีมา</t>
  </si>
  <si>
    <t>สำนักงานสรรพสามิตพื้นที่ชัยภูมิ</t>
  </si>
  <si>
    <t>สำนักงานสรรพสามิตพื้นที่บุรีรัมย์</t>
  </si>
  <si>
    <t>สำนักงานสรรพสามิตพื้นที่ยโสธร</t>
  </si>
  <si>
    <t>สำนักงานสรรพสามิตพื้นที่ร้อยเอ็ด</t>
  </si>
  <si>
    <t>สำนักงานสรรพสามิตพื้นที่ศรีสะเกษ</t>
  </si>
  <si>
    <t>สำนักงานสรรพสามิตพื้นที่สุรินทร์</t>
  </si>
  <si>
    <t>สำนักงานสรรพสามิตพื้นที่อุบลราชธานี</t>
  </si>
  <si>
    <t>สำนักงานสรรพสามิตพื้นที่อำนาจเจริญ</t>
  </si>
  <si>
    <t>สำนักงานสรรพสามิตพื้นที่กาฬสินธุ์</t>
  </si>
  <si>
    <t>สำนักงานสรรพสามิตพื้นที่ขอนแก่น</t>
  </si>
  <si>
    <t>สำนักงานสรรพสามิตพื้นที่นครพนม</t>
  </si>
  <si>
    <t>สำนักงานสรรพสามิตพื้นที่มหาสารคาม</t>
  </si>
  <si>
    <t>สำนักงานสรรพสามิตพื้นที่มุกดาหาร</t>
  </si>
  <si>
    <t>สำนักงานสรรพสามิตพื้นที่หนองบัวลำภู</t>
  </si>
  <si>
    <t>สำนักงานสรรพสามิตพื้นที่หนองคาย</t>
  </si>
  <si>
    <t>สำนักงานสรรพสามิตพื้นที่เลย</t>
  </si>
  <si>
    <t>สำนักงานสรรพสามิตพื้นที่สกลนคร</t>
  </si>
  <si>
    <t>สำนักงานสรรพสามิตพื้นที่อุดรธานี</t>
  </si>
  <si>
    <t>สำนักงานสรรพสามิตพื้นที่บึงกาฬ</t>
  </si>
  <si>
    <t>สำนักงานสรรพสามิตพื้นที่เชียงใหม่</t>
  </si>
  <si>
    <t>สำนักงานสรรพสามิตพื้นที่ลำพูน</t>
  </si>
  <si>
    <t>สำนักงานสรรพสามิตพื้นที่ลำปาง</t>
  </si>
  <si>
    <t>สำนักงานสรรพสามิตพื้นที่เชียงราย</t>
  </si>
  <si>
    <t>สำนักงานสรรพสามิตพื้นที่พะเยา</t>
  </si>
  <si>
    <t>สำนักงานสรรพสามิตพื้นที่แพร่</t>
  </si>
  <si>
    <t>สำนักงานสรรพสามิตพื้นที่น่าน</t>
  </si>
  <si>
    <t>สำนักงานสรรพสามิตพื้นที่แม่ฮ่องสอน</t>
  </si>
  <si>
    <t>สำนักงานสรรพสามิตพื้นที่อุตรดิตถ์</t>
  </si>
  <si>
    <t>สำนักงานสรรพสามิตพื้นที่กำแพงเพชร</t>
  </si>
  <si>
    <t>สำนักงานสรรพสามิตพื้นที่ตาก</t>
  </si>
  <si>
    <t>สำนักงานสรรพสามิตพื้นที่นครสวรรค์</t>
  </si>
  <si>
    <t>สำนักงานสรรพสามิตพื้นที่พิจิตร</t>
  </si>
  <si>
    <t>สำนักงานสรรพสามิตพื้นที่พิษณุโลก</t>
  </si>
  <si>
    <t>สำนักงานสรรพสามิตพื้นที่เพชรบูรณ์</t>
  </si>
  <si>
    <t>สำนักงานสรรพสามิตพื้นที่สุโขทัย</t>
  </si>
  <si>
    <t>สำนักงานสรรพสามิตพื้นที่อุทัยธานี</t>
  </si>
  <si>
    <t>สำนักงานสรรพสามิตพื้นที่นครปฐม 1</t>
  </si>
  <si>
    <t>สำนักงานสรรพสามิตพื้นที่นครปฐม 2</t>
  </si>
  <si>
    <t>สำนักงานสรรพสามิตพื้นที่กาญจนบุรี</t>
  </si>
  <si>
    <t>สำนักงานสรรพสามิตพื้นที่ประจวบคีรีขันธ์</t>
  </si>
  <si>
    <t>สำนักงานสรรพสามิตพื้นที่เพชรบุรี</t>
  </si>
  <si>
    <t>สำนักงานสรรพสามิตพื้นที่ราชบุรี</t>
  </si>
  <si>
    <t>สำนักงานสรรพสามิตพื้นที่สมุทรสงคราม</t>
  </si>
  <si>
    <t>สำนักงานสรรพสามิตพื้นที่สมุทรสาคร</t>
  </si>
  <si>
    <t>สำนักงานสรรพสามิตพื้นที่สุพรรณบุรี</t>
  </si>
  <si>
    <t>สำนักงานสรรพสามิตพื้นที่กระบี่</t>
  </si>
  <si>
    <t>สำนักงานสรรพสามิตพื้นที่ชุมพร</t>
  </si>
  <si>
    <t>สำนักงานสรรพสามิตพื้นที่นครศรีธรรมราช</t>
  </si>
  <si>
    <t>สำนักงานสรรพสามิตพื้นที่พังงา</t>
  </si>
  <si>
    <t>สำนักงานสรรพสามิตพื้นที่ภูเก็ต</t>
  </si>
  <si>
    <t>สำนักงานสรรพสามิตพื้นที่ระนอง</t>
  </si>
  <si>
    <t>สำนักงานสรรพสามิตพื้นที่สุราษฎร์ธานี</t>
  </si>
  <si>
    <t>สำนักงานสรรพสามิตพื้นที่ตรัง</t>
  </si>
  <si>
    <t>สำนักงานสรรพสามิตพื้นที่นราธิวาส</t>
  </si>
  <si>
    <t>สำนักงานสรรพสามิตพื้นที่ปัตตานี</t>
  </si>
  <si>
    <t>สำนักงานสรรพสามิตพื้นที่พัทลุง</t>
  </si>
  <si>
    <t>สำนักงานสรรพสามิตพื้นที่ยะลา</t>
  </si>
  <si>
    <t>สำนักงานสรรพสามิตพื้นที่สงขลา</t>
  </si>
  <si>
    <t>สำนักงานสรรพสามิตพื้นที่สตูล</t>
  </si>
  <si>
    <t>สำนักงานสรรพสามิตพื้นที่กรุงเทพมหานคร 1</t>
  </si>
  <si>
    <t>สำนักงานสรรพสามิตพื้นที่กรุงเทพมหานคร 2</t>
  </si>
  <si>
    <t>สำนักงานสรรพสามิตพื้นที่กรุงเทพมหานคร 3</t>
  </si>
  <si>
    <t>สำนักงานสรรพสามิตพื้นที่กรุงเทพมหานคร 4</t>
  </si>
  <si>
    <t>สำนักงานสรรพสามิตพื้นที่กรุงเทพมหานคร 5</t>
  </si>
  <si>
    <t>ผลการประเมิน ครั้งที่ 1</t>
  </si>
  <si>
    <t>หมายเหตุ</t>
  </si>
  <si>
    <t>คำชี้แจง</t>
  </si>
  <si>
    <t xml:space="preserve">3. โปรดเลือก "มี/ไม่มี" ในคอลัมน์ การเผยแพร่ผ่านเว็บไซต์  </t>
  </si>
  <si>
    <t>กรณีเลือก  " มี "  ให้ระบุตำแหน่งข้อมูล (Link / URL Website)</t>
  </si>
  <si>
    <t>กรณีเลือก  " ไม่มี "   ให้ระบุเหตุผล</t>
  </si>
  <si>
    <r>
      <t xml:space="preserve">1.  </t>
    </r>
    <r>
      <rPr>
        <b/>
        <u/>
        <sz val="20"/>
        <color theme="1"/>
        <rFont val="TH SarabunPSK"/>
        <family val="2"/>
      </rPr>
      <t>การเปิดเผยข้อมูล</t>
    </r>
    <r>
      <rPr>
        <b/>
        <sz val="20"/>
        <color theme="1"/>
        <rFont val="TH SarabunPSK"/>
        <family val="2"/>
      </rPr>
      <t xml:space="preserve">  มีวัตถุประสงค์เพื่อประเมินการเผยแพร่ข้อมูลที่เป็นปัจจุบันบนเว็บไซต์ของหน่วยงาน เพื่อเปิดเผยข้อมูลต่าง ๆ ของหน่วยงานให้สาธารณชนรับทราบ  
                          แสดงถึงความโปร่งใสในการบริหารงานและการดำเนินงานของหน่วยงาน</t>
    </r>
  </si>
  <si>
    <r>
      <t xml:space="preserve">2.  </t>
    </r>
    <r>
      <rPr>
        <b/>
        <u/>
        <sz val="20"/>
        <color theme="1"/>
        <rFont val="TH SarabunPSK"/>
        <family val="2"/>
      </rPr>
      <t>การป้องกันการทุจริต</t>
    </r>
    <r>
      <rPr>
        <b/>
        <sz val="20"/>
        <color theme="1"/>
        <rFont val="TH SarabunPSK"/>
        <family val="2"/>
      </rPr>
      <t xml:space="preserve">  มีวัตถุประสงค์เพื่อประเมินการเผยแพร่ข้อมูลที่เป็นปัจจุบันบนเว็บไซต์ของหน่วยงาน เพื่อเปิดเผยการดำเนินการต่าง ๆ ของหน่วยงานให้สาธารณชนรับทราบ  
                              แสดงถึงความพยายามของหน่วยงานที่จะป้องกันการทุจริตในหน่วยงานให้ลดน้อยลงหรือไม่สามารถเกิดขึ้นได้</t>
    </r>
  </si>
  <si>
    <t>O1  ข้อมูลพื้นฐานของหน่วยงาน</t>
  </si>
  <si>
    <t>O8  การจัดการเรื่องร้องเรียนการทุจริตของหน่วยงาน</t>
  </si>
  <si>
    <t xml:space="preserve">    " มี "      หมายถึง   มีข้อมูลเผยแพร่บนเว็บไซต์ของหน่วยงาน  และเป็นข้อมูลปัจจุบัน</t>
  </si>
  <si>
    <t xml:space="preserve">    " ไม่มี "   หมายถึง   ไม่มีข้อมูลเผยแพร่บนเว็บไซต์ของหน่วยงาน  หรือมีข้อมูลเผยแพร่แต่ข้อมูลไม่เป็นปัจจุบัน</t>
  </si>
  <si>
    <t>(1)  ชื่อหน่วยงาน</t>
  </si>
  <si>
    <t>(2)  เว็บไซต์หลักของหน่วยงาน</t>
  </si>
  <si>
    <t>(4)</t>
  </si>
  <si>
    <t>(5)</t>
  </si>
  <si>
    <t>(6)</t>
  </si>
  <si>
    <t>(7)</t>
  </si>
  <si>
    <t>(8)</t>
  </si>
  <si>
    <t>ตารางสรุปผลการประเมินตนเอง ครั้งที่ 1</t>
  </si>
  <si>
    <t>ช่วงคะแนนที่ได้</t>
  </si>
  <si>
    <t>( 1 - 5 )</t>
  </si>
  <si>
    <t>( 0 - 100 )</t>
  </si>
  <si>
    <t>(3)   การเปิดเผยข้อมูล</t>
  </si>
  <si>
    <t>(3)  การป้องกันการทุจริต</t>
  </si>
  <si>
    <t>(9)  ผลประเมินการป้องกันการทุจริต</t>
  </si>
  <si>
    <t>รวมคะแนนเต็ม</t>
  </si>
  <si>
    <t>การเปิดเผยข้อมูล (18 ข้อมูล)</t>
  </si>
  <si>
    <t>Social Network</t>
  </si>
  <si>
    <t>ช่องทางแจ้งเรื่องร้องเรียนการทุจริต</t>
  </si>
  <si>
    <t>มาตรฐานการให้บริการ/คู่มือสำหรับประชาชน</t>
  </si>
  <si>
    <t>(9)  ผลประเมินการเปิดเผยข้อมูล</t>
  </si>
  <si>
    <t>O1 (7)</t>
  </si>
  <si>
    <t>พื้นที่รับผิดชอบ</t>
  </si>
  <si>
    <t>ศูนย์ข้อมูลข่าวสาร</t>
  </si>
  <si>
    <t>การป้องกันการทุจริต (5 ข้อมูล)</t>
  </si>
  <si>
    <t>O8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</si>
</sst>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20"/>
      <color theme="1"/>
      <name val="TH SarabunPSK"/>
      <family val="2"/>
    </font>
    <font>
      <u/>
      <sz val="11"/>
      <color theme="10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40" fontId="1" fillId="0" borderId="7" xfId="0" applyNumberFormat="1" applyFont="1" applyFill="1" applyBorder="1" applyAlignment="1" applyProtection="1">
      <alignment horizontal="center" vertical="center"/>
    </xf>
    <xf numFmtId="40" fontId="1" fillId="0" borderId="1" xfId="0" applyNumberFormat="1" applyFont="1" applyBorder="1" applyAlignment="1" applyProtection="1">
      <alignment horizontal="center" vertical="center"/>
    </xf>
    <xf numFmtId="40" fontId="1" fillId="0" borderId="1" xfId="0" applyNumberFormat="1" applyFont="1" applyFill="1" applyBorder="1" applyAlignment="1" applyProtection="1">
      <alignment horizontal="center" vertical="center"/>
    </xf>
    <xf numFmtId="40" fontId="1" fillId="3" borderId="1" xfId="0" applyNumberFormat="1" applyFont="1" applyFill="1" applyBorder="1" applyAlignment="1" applyProtection="1">
      <alignment horizontal="center" vertical="center"/>
    </xf>
    <xf numFmtId="0" fontId="1" fillId="8" borderId="6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8" borderId="3" xfId="0" applyFont="1" applyFill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1" fillId="9" borderId="1" xfId="0" applyFont="1" applyFill="1" applyBorder="1" applyAlignment="1" applyProtection="1">
      <alignment vertical="center"/>
      <protection locked="0"/>
    </xf>
    <xf numFmtId="40" fontId="1" fillId="2" borderId="1" xfId="0" applyNumberFormat="1" applyFont="1" applyFill="1" applyBorder="1" applyAlignment="1" applyProtection="1">
      <alignment horizontal="center" vertical="center"/>
    </xf>
    <xf numFmtId="40" fontId="2" fillId="4" borderId="1" xfId="0" applyNumberFormat="1" applyFont="1" applyFill="1" applyBorder="1" applyAlignment="1" applyProtection="1">
      <alignment horizontal="center" vertical="center"/>
    </xf>
    <xf numFmtId="40" fontId="1" fillId="9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7" xfId="1" applyBorder="1" applyAlignment="1" applyProtection="1">
      <alignment vertical="center" wrapText="1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0" fontId="1" fillId="7" borderId="1" xfId="0" applyNumberFormat="1" applyFont="1" applyFill="1" applyBorder="1" applyAlignment="1" applyProtection="1">
      <alignment horizontal="center" vertical="center"/>
    </xf>
    <xf numFmtId="0" fontId="1" fillId="11" borderId="1" xfId="0" applyFont="1" applyFill="1" applyBorder="1" applyAlignment="1" applyProtection="1">
      <alignment horizontal="center" vertical="center"/>
      <protection locked="0"/>
    </xf>
    <xf numFmtId="40" fontId="1" fillId="11" borderId="1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 applyProtection="1">
      <alignment vertical="center"/>
      <protection locked="0"/>
    </xf>
    <xf numFmtId="0" fontId="1" fillId="0" borderId="6" xfId="0" quotePrefix="1" applyFont="1" applyFill="1" applyBorder="1" applyAlignment="1" applyProtection="1">
      <alignment horizontal="center" vertical="center"/>
      <protection locked="0"/>
    </xf>
    <xf numFmtId="0" fontId="1" fillId="0" borderId="6" xfId="0" quotePrefix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40" fontId="2" fillId="0" borderId="1" xfId="0" applyNumberFormat="1" applyFont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9" borderId="9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10" borderId="0" xfId="0" applyFont="1" applyFill="1" applyAlignment="1" applyProtection="1">
      <alignment horizontal="center"/>
      <protection locked="0"/>
    </xf>
    <xf numFmtId="0" fontId="3" fillId="7" borderId="0" xfId="0" applyFont="1" applyFill="1" applyAlignment="1" applyProtection="1">
      <alignment horizontal="left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40" fontId="2" fillId="0" borderId="8" xfId="0" applyNumberFormat="1" applyFont="1" applyBorder="1" applyAlignment="1" applyProtection="1">
      <alignment horizontal="center" vertical="center"/>
    </xf>
    <xf numFmtId="40" fontId="2" fillId="0" borderId="9" xfId="0" applyNumberFormat="1" applyFont="1" applyBorder="1" applyAlignment="1" applyProtection="1">
      <alignment horizontal="center" vertical="center"/>
    </xf>
    <xf numFmtId="40" fontId="1" fillId="3" borderId="8" xfId="0" applyNumberFormat="1" applyFont="1" applyFill="1" applyBorder="1" applyAlignment="1" applyProtection="1">
      <alignment horizontal="center" vertical="center"/>
    </xf>
    <xf numFmtId="40" fontId="1" fillId="3" borderId="9" xfId="0" applyNumberFormat="1" applyFont="1" applyFill="1" applyBorder="1" applyAlignment="1" applyProtection="1">
      <alignment horizontal="center" vertical="center"/>
    </xf>
    <xf numFmtId="40" fontId="1" fillId="10" borderId="6" xfId="0" applyNumberFormat="1" applyFont="1" applyFill="1" applyBorder="1" applyAlignment="1" applyProtection="1">
      <alignment horizontal="center" vertical="center"/>
    </xf>
    <xf numFmtId="40" fontId="1" fillId="10" borderId="13" xfId="0" applyNumberFormat="1" applyFont="1" applyFill="1" applyBorder="1" applyAlignment="1" applyProtection="1">
      <alignment horizontal="center" vertical="center"/>
    </xf>
    <xf numFmtId="40" fontId="1" fillId="10" borderId="7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1" fillId="9" borderId="8" xfId="0" applyFont="1" applyFill="1" applyBorder="1" applyAlignment="1" applyProtection="1">
      <alignment horizontal="center" vertical="center"/>
      <protection locked="0"/>
    </xf>
    <xf numFmtId="0" fontId="1" fillId="9" borderId="9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1" xfId="0" quotePrefix="1" applyFont="1" applyFill="1" applyBorder="1" applyAlignment="1" applyProtection="1">
      <alignment horizontal="center" vertical="center"/>
      <protection locked="0"/>
    </xf>
    <xf numFmtId="0" fontId="1" fillId="0" borderId="3" xfId="0" quotePrefix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40" fontId="2" fillId="0" borderId="8" xfId="0" applyNumberFormat="1" applyFont="1" applyFill="1" applyBorder="1" applyAlignment="1" applyProtection="1">
      <alignment horizontal="center" vertical="center"/>
    </xf>
    <xf numFmtId="40" fontId="2" fillId="0" borderId="9" xfId="0" applyNumberFormat="1" applyFont="1" applyFill="1" applyBorder="1" applyAlignment="1" applyProtection="1">
      <alignment horizontal="center" vertical="center"/>
    </xf>
    <xf numFmtId="40" fontId="1" fillId="9" borderId="8" xfId="0" applyNumberFormat="1" applyFont="1" applyFill="1" applyBorder="1" applyAlignment="1" applyProtection="1">
      <alignment horizontal="center" vertical="center"/>
    </xf>
    <xf numFmtId="40" fontId="1" fillId="9" borderId="9" xfId="0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colors>
    <mruColors>
      <color rgb="FFCCFFCC"/>
      <color rgb="FF99FFCC"/>
      <color rgb="FFCCFF66"/>
      <color rgb="FFFFCCFF"/>
      <color rgb="FFCCFFFF"/>
      <color rgb="FFFFFF99"/>
      <color rgb="FF66CCFF"/>
      <color rgb="FFCCECFF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showGridLines="0" tabSelected="1" zoomScale="60" zoomScaleNormal="60" workbookViewId="0">
      <selection activeCell="I10" sqref="I10"/>
    </sheetView>
  </sheetViews>
  <sheetFormatPr defaultColWidth="9.125" defaultRowHeight="30" customHeight="1" x14ac:dyDescent="0.2"/>
  <cols>
    <col min="1" max="1" width="11.75" style="26" customWidth="1"/>
    <col min="2" max="2" width="54.625" style="26" customWidth="1"/>
    <col min="3" max="3" width="25" style="26" customWidth="1"/>
    <col min="4" max="4" width="15.75" style="26" customWidth="1"/>
    <col min="5" max="5" width="14.75" style="26" customWidth="1"/>
    <col min="6" max="6" width="14.375" style="26" customWidth="1"/>
    <col min="7" max="7" width="67.125" style="26" customWidth="1"/>
    <col min="8" max="16384" width="9.125" style="26"/>
  </cols>
  <sheetData>
    <row r="1" spans="1:7" s="19" customFormat="1" ht="26.25" x14ac:dyDescent="0.4">
      <c r="A1" s="46" t="s">
        <v>5</v>
      </c>
      <c r="B1" s="46"/>
      <c r="C1" s="46"/>
      <c r="D1" s="46"/>
      <c r="E1" s="46"/>
      <c r="F1" s="46"/>
      <c r="G1" s="46"/>
    </row>
    <row r="2" spans="1:7" s="19" customFormat="1" ht="26.25" x14ac:dyDescent="0.4">
      <c r="A2" s="46" t="s">
        <v>6</v>
      </c>
      <c r="B2" s="46"/>
      <c r="C2" s="46"/>
      <c r="D2" s="46"/>
      <c r="E2" s="46"/>
      <c r="F2" s="46"/>
      <c r="G2" s="46"/>
    </row>
    <row r="3" spans="1:7" s="19" customFormat="1" ht="26.25" x14ac:dyDescent="0.4">
      <c r="A3" s="46" t="s">
        <v>4</v>
      </c>
      <c r="B3" s="46"/>
      <c r="C3" s="46"/>
      <c r="D3" s="46"/>
      <c r="E3" s="46"/>
      <c r="F3" s="46"/>
      <c r="G3" s="46"/>
    </row>
    <row r="4" spans="1:7" s="19" customFormat="1" ht="9.9499999999999993" customHeight="1" x14ac:dyDescent="0.4">
      <c r="A4" s="45"/>
      <c r="B4" s="45"/>
      <c r="C4" s="45"/>
      <c r="D4" s="45"/>
      <c r="E4" s="45"/>
      <c r="F4" s="45"/>
      <c r="G4" s="45"/>
    </row>
    <row r="5" spans="1:7" s="19" customFormat="1" ht="26.25" x14ac:dyDescent="0.4">
      <c r="A5" s="20" t="s">
        <v>150</v>
      </c>
      <c r="B5" s="21"/>
      <c r="C5" s="21"/>
      <c r="D5" s="21"/>
      <c r="E5" s="21"/>
      <c r="F5" s="21"/>
      <c r="G5" s="21"/>
    </row>
    <row r="6" spans="1:7" s="19" customFormat="1" ht="26.25" x14ac:dyDescent="0.4">
      <c r="A6" s="21"/>
      <c r="B6" s="50" t="s">
        <v>154</v>
      </c>
      <c r="C6" s="50"/>
      <c r="D6" s="50"/>
      <c r="E6" s="50"/>
      <c r="F6" s="50"/>
      <c r="G6" s="50"/>
    </row>
    <row r="7" spans="1:7" s="19" customFormat="1" ht="26.25" x14ac:dyDescent="0.4">
      <c r="A7" s="21"/>
      <c r="B7" s="50"/>
      <c r="C7" s="50"/>
      <c r="D7" s="50"/>
      <c r="E7" s="50"/>
      <c r="F7" s="50"/>
      <c r="G7" s="50"/>
    </row>
    <row r="8" spans="1:7" s="19" customFormat="1" ht="26.25" x14ac:dyDescent="0.4">
      <c r="A8" s="21"/>
      <c r="B8" s="50" t="s">
        <v>155</v>
      </c>
      <c r="C8" s="50"/>
      <c r="D8" s="50"/>
      <c r="E8" s="50"/>
      <c r="F8" s="50"/>
      <c r="G8" s="50"/>
    </row>
    <row r="9" spans="1:7" s="19" customFormat="1" ht="26.25" x14ac:dyDescent="0.4">
      <c r="A9" s="21"/>
      <c r="B9" s="50"/>
      <c r="C9" s="50"/>
      <c r="D9" s="50"/>
      <c r="E9" s="50"/>
      <c r="F9" s="50"/>
      <c r="G9" s="50"/>
    </row>
    <row r="10" spans="1:7" s="19" customFormat="1" ht="26.25" x14ac:dyDescent="0.4">
      <c r="A10" s="21"/>
      <c r="B10" s="21" t="s">
        <v>151</v>
      </c>
      <c r="C10" s="21"/>
      <c r="D10" s="21"/>
      <c r="E10" s="21"/>
      <c r="F10" s="21"/>
      <c r="G10" s="21"/>
    </row>
    <row r="11" spans="1:7" s="19" customFormat="1" ht="26.25" x14ac:dyDescent="0.4">
      <c r="A11" s="21"/>
      <c r="B11" s="21" t="s">
        <v>158</v>
      </c>
      <c r="C11" s="21"/>
      <c r="D11" s="21"/>
      <c r="E11" s="21"/>
      <c r="F11" s="21"/>
      <c r="G11" s="21"/>
    </row>
    <row r="12" spans="1:7" s="19" customFormat="1" ht="26.25" x14ac:dyDescent="0.4">
      <c r="A12" s="21"/>
      <c r="B12" s="21" t="s">
        <v>159</v>
      </c>
      <c r="C12" s="21"/>
      <c r="D12" s="21"/>
      <c r="E12" s="21"/>
      <c r="F12" s="21"/>
      <c r="G12" s="21"/>
    </row>
    <row r="13" spans="1:7" s="19" customFormat="1" ht="9.9499999999999993" customHeight="1" x14ac:dyDescent="0.4">
      <c r="A13" s="21"/>
      <c r="B13" s="21"/>
      <c r="C13" s="21"/>
      <c r="D13" s="21"/>
      <c r="E13" s="21"/>
      <c r="F13" s="21"/>
      <c r="G13" s="21"/>
    </row>
    <row r="14" spans="1:7" s="19" customFormat="1" ht="26.25" x14ac:dyDescent="0.4">
      <c r="B14" s="45" t="s">
        <v>160</v>
      </c>
      <c r="C14" s="51"/>
      <c r="D14" s="51"/>
      <c r="E14" s="51"/>
      <c r="F14" s="51"/>
      <c r="G14" s="22"/>
    </row>
    <row r="15" spans="1:7" s="23" customFormat="1" ht="9.9499999999999993" customHeight="1" x14ac:dyDescent="0.4">
      <c r="B15" s="24"/>
      <c r="C15" s="24"/>
      <c r="D15" s="24"/>
      <c r="E15" s="24"/>
      <c r="F15" s="24"/>
      <c r="G15" s="22"/>
    </row>
    <row r="16" spans="1:7" s="19" customFormat="1" ht="26.25" x14ac:dyDescent="0.4">
      <c r="B16" s="45" t="s">
        <v>161</v>
      </c>
      <c r="C16" s="52"/>
      <c r="D16" s="52"/>
      <c r="E16" s="52"/>
      <c r="F16" s="52"/>
      <c r="G16" s="52"/>
    </row>
    <row r="17" spans="1:7" ht="9.9499999999999993" customHeight="1" x14ac:dyDescent="0.2">
      <c r="A17" s="25"/>
      <c r="B17" s="25"/>
      <c r="C17" s="25"/>
      <c r="D17" s="25"/>
      <c r="E17" s="25"/>
      <c r="F17" s="25"/>
      <c r="G17" s="25"/>
    </row>
    <row r="18" spans="1:7" ht="20.100000000000001" customHeight="1" x14ac:dyDescent="0.2">
      <c r="A18" s="53" t="s">
        <v>171</v>
      </c>
      <c r="B18" s="54"/>
      <c r="C18" s="54"/>
      <c r="D18" s="54"/>
      <c r="E18" s="54"/>
      <c r="F18" s="54"/>
      <c r="G18" s="55"/>
    </row>
    <row r="19" spans="1:7" ht="20.100000000000001" customHeight="1" x14ac:dyDescent="0.2">
      <c r="A19" s="56"/>
      <c r="B19" s="57"/>
      <c r="C19" s="57"/>
      <c r="D19" s="57"/>
      <c r="E19" s="57"/>
      <c r="F19" s="57"/>
      <c r="G19" s="58"/>
    </row>
    <row r="20" spans="1:7" s="38" customFormat="1" ht="24.95" customHeight="1" x14ac:dyDescent="0.2">
      <c r="A20" s="85" t="s">
        <v>162</v>
      </c>
      <c r="B20" s="86"/>
      <c r="C20" s="36" t="s">
        <v>163</v>
      </c>
      <c r="D20" s="36" t="s">
        <v>164</v>
      </c>
      <c r="E20" s="85" t="s">
        <v>165</v>
      </c>
      <c r="F20" s="86"/>
      <c r="G20" s="37" t="s">
        <v>166</v>
      </c>
    </row>
    <row r="21" spans="1:7" s="38" customFormat="1" ht="24.95" customHeight="1" x14ac:dyDescent="0.2">
      <c r="A21" s="81" t="s">
        <v>0</v>
      </c>
      <c r="B21" s="82"/>
      <c r="C21" s="80" t="s">
        <v>21</v>
      </c>
      <c r="D21" s="80" t="s">
        <v>1</v>
      </c>
      <c r="E21" s="81" t="s">
        <v>148</v>
      </c>
      <c r="F21" s="82"/>
      <c r="G21" s="39" t="s">
        <v>149</v>
      </c>
    </row>
    <row r="22" spans="1:7" s="38" customFormat="1" ht="24.95" customHeight="1" x14ac:dyDescent="0.2">
      <c r="A22" s="81"/>
      <c r="B22" s="82"/>
      <c r="C22" s="80"/>
      <c r="D22" s="80"/>
      <c r="E22" s="81" t="s">
        <v>2</v>
      </c>
      <c r="F22" s="82"/>
      <c r="G22" s="41" t="s">
        <v>152</v>
      </c>
    </row>
    <row r="23" spans="1:7" s="38" customFormat="1" ht="24.95" customHeight="1" x14ac:dyDescent="0.2">
      <c r="A23" s="83"/>
      <c r="B23" s="84"/>
      <c r="C23" s="42" t="s">
        <v>60</v>
      </c>
      <c r="D23" s="79"/>
      <c r="E23" s="83"/>
      <c r="F23" s="84"/>
      <c r="G23" s="42" t="s">
        <v>153</v>
      </c>
    </row>
    <row r="24" spans="1:7" ht="30" customHeight="1" x14ac:dyDescent="0.2">
      <c r="A24" s="47" t="s">
        <v>156</v>
      </c>
      <c r="B24" s="48"/>
      <c r="C24" s="49"/>
      <c r="D24" s="13">
        <f>SUM(D25:D31)</f>
        <v>700</v>
      </c>
      <c r="E24" s="61">
        <f>SUM(E25:E31)</f>
        <v>700</v>
      </c>
      <c r="F24" s="62"/>
      <c r="G24" s="6"/>
    </row>
    <row r="25" spans="1:7" ht="39.950000000000003" customHeight="1" x14ac:dyDescent="0.2">
      <c r="A25" s="1" t="s">
        <v>25</v>
      </c>
      <c r="B25" s="7" t="s">
        <v>24</v>
      </c>
      <c r="C25" s="1" t="s">
        <v>22</v>
      </c>
      <c r="D25" s="14">
        <v>100</v>
      </c>
      <c r="E25" s="59">
        <f>IF(C25="มี",100,0)</f>
        <v>100</v>
      </c>
      <c r="F25" s="60"/>
      <c r="G25" s="18"/>
    </row>
    <row r="26" spans="1:7" ht="39.950000000000003" customHeight="1" x14ac:dyDescent="0.2">
      <c r="A26" s="1" t="s">
        <v>26</v>
      </c>
      <c r="B26" s="7" t="s">
        <v>59</v>
      </c>
      <c r="C26" s="1" t="s">
        <v>22</v>
      </c>
      <c r="D26" s="14">
        <v>100</v>
      </c>
      <c r="E26" s="59">
        <f t="shared" ref="E26:E50" si="0">IF(C26="มี",100,0)</f>
        <v>100</v>
      </c>
      <c r="F26" s="60"/>
      <c r="G26" s="9"/>
    </row>
    <row r="27" spans="1:7" ht="39.950000000000003" customHeight="1" x14ac:dyDescent="0.2">
      <c r="A27" s="1" t="s">
        <v>27</v>
      </c>
      <c r="B27" s="7" t="s">
        <v>7</v>
      </c>
      <c r="C27" s="1" t="s">
        <v>22</v>
      </c>
      <c r="D27" s="14">
        <v>100</v>
      </c>
      <c r="E27" s="59">
        <f t="shared" si="0"/>
        <v>100</v>
      </c>
      <c r="F27" s="60"/>
      <c r="G27" s="9"/>
    </row>
    <row r="28" spans="1:7" ht="39.950000000000003" customHeight="1" x14ac:dyDescent="0.2">
      <c r="A28" s="1" t="s">
        <v>28</v>
      </c>
      <c r="B28" s="7" t="s">
        <v>181</v>
      </c>
      <c r="C28" s="28" t="s">
        <v>22</v>
      </c>
      <c r="D28" s="14">
        <v>100</v>
      </c>
      <c r="E28" s="88">
        <f t="shared" si="0"/>
        <v>100</v>
      </c>
      <c r="F28" s="89"/>
      <c r="G28" s="27"/>
    </row>
    <row r="29" spans="1:7" ht="39.950000000000003" customHeight="1" x14ac:dyDescent="0.2">
      <c r="A29" s="1" t="s">
        <v>29</v>
      </c>
      <c r="B29" s="7" t="s">
        <v>8</v>
      </c>
      <c r="C29" s="1" t="s">
        <v>22</v>
      </c>
      <c r="D29" s="14">
        <v>100</v>
      </c>
      <c r="E29" s="59">
        <f t="shared" ref="E29" si="1">IF(C29="มี",100,0)</f>
        <v>100</v>
      </c>
      <c r="F29" s="60"/>
      <c r="G29" s="40"/>
    </row>
    <row r="30" spans="1:7" ht="39.950000000000003" customHeight="1" x14ac:dyDescent="0.2">
      <c r="A30" s="1" t="s">
        <v>30</v>
      </c>
      <c r="B30" s="7" t="s">
        <v>9</v>
      </c>
      <c r="C30" s="1" t="s">
        <v>22</v>
      </c>
      <c r="D30" s="14">
        <v>100</v>
      </c>
      <c r="E30" s="59">
        <f t="shared" si="0"/>
        <v>100</v>
      </c>
      <c r="F30" s="60"/>
      <c r="G30" s="9"/>
    </row>
    <row r="31" spans="1:7" ht="39.950000000000003" customHeight="1" x14ac:dyDescent="0.2">
      <c r="A31" s="1" t="s">
        <v>180</v>
      </c>
      <c r="B31" s="7" t="s">
        <v>10</v>
      </c>
      <c r="C31" s="1" t="s">
        <v>22</v>
      </c>
      <c r="D31" s="14">
        <v>100</v>
      </c>
      <c r="E31" s="59">
        <f t="shared" si="0"/>
        <v>100</v>
      </c>
      <c r="F31" s="60"/>
      <c r="G31" s="9"/>
    </row>
    <row r="32" spans="1:7" ht="30" customHeight="1" x14ac:dyDescent="0.2">
      <c r="A32" s="47" t="s">
        <v>31</v>
      </c>
      <c r="B32" s="48"/>
      <c r="C32" s="49"/>
      <c r="D32" s="13">
        <f>SUM(D31)</f>
        <v>100</v>
      </c>
      <c r="E32" s="61">
        <f>SUM(E33)</f>
        <v>100</v>
      </c>
      <c r="F32" s="62"/>
      <c r="G32" s="6"/>
    </row>
    <row r="33" spans="1:7" ht="39.950000000000003" customHeight="1" x14ac:dyDescent="0.2">
      <c r="A33" s="1" t="s">
        <v>32</v>
      </c>
      <c r="B33" s="7" t="s">
        <v>11</v>
      </c>
      <c r="C33" s="1" t="s">
        <v>22</v>
      </c>
      <c r="D33" s="14">
        <v>100</v>
      </c>
      <c r="E33" s="59">
        <f t="shared" si="0"/>
        <v>100</v>
      </c>
      <c r="F33" s="60"/>
      <c r="G33" s="8"/>
    </row>
    <row r="34" spans="1:7" ht="30" customHeight="1" x14ac:dyDescent="0.2">
      <c r="A34" s="47" t="s">
        <v>37</v>
      </c>
      <c r="B34" s="48"/>
      <c r="C34" s="49"/>
      <c r="D34" s="13">
        <f>SUM(D35:D36)</f>
        <v>200</v>
      </c>
      <c r="E34" s="61">
        <f>SUM(E35:E36)</f>
        <v>200</v>
      </c>
      <c r="F34" s="62"/>
      <c r="G34" s="6"/>
    </row>
    <row r="35" spans="1:7" ht="35.1" customHeight="1" x14ac:dyDescent="0.2">
      <c r="A35" s="1" t="s">
        <v>33</v>
      </c>
      <c r="B35" s="7" t="s">
        <v>12</v>
      </c>
      <c r="C35" s="1" t="s">
        <v>22</v>
      </c>
      <c r="D35" s="14">
        <v>100</v>
      </c>
      <c r="E35" s="59">
        <f t="shared" si="0"/>
        <v>100</v>
      </c>
      <c r="F35" s="60"/>
      <c r="G35" s="8"/>
    </row>
    <row r="36" spans="1:7" ht="35.1" customHeight="1" x14ac:dyDescent="0.2">
      <c r="A36" s="1" t="s">
        <v>34</v>
      </c>
      <c r="B36" s="7" t="s">
        <v>176</v>
      </c>
      <c r="C36" s="1" t="s">
        <v>22</v>
      </c>
      <c r="D36" s="14">
        <v>100</v>
      </c>
      <c r="E36" s="59">
        <f t="shared" si="0"/>
        <v>100</v>
      </c>
      <c r="F36" s="60"/>
      <c r="G36" s="9"/>
    </row>
    <row r="37" spans="1:7" ht="30" customHeight="1" x14ac:dyDescent="0.2">
      <c r="A37" s="47" t="s">
        <v>45</v>
      </c>
      <c r="B37" s="48"/>
      <c r="C37" s="49"/>
      <c r="D37" s="13">
        <f>SUM(D38:D38)</f>
        <v>100</v>
      </c>
      <c r="E37" s="61">
        <f>SUM(E38:E38)</f>
        <v>100</v>
      </c>
      <c r="F37" s="62"/>
      <c r="G37" s="10"/>
    </row>
    <row r="38" spans="1:7" ht="39.950000000000003" customHeight="1" x14ac:dyDescent="0.2">
      <c r="A38" s="1" t="s">
        <v>35</v>
      </c>
      <c r="B38" s="7" t="s">
        <v>14</v>
      </c>
      <c r="C38" s="1" t="s">
        <v>22</v>
      </c>
      <c r="D38" s="14">
        <v>100</v>
      </c>
      <c r="E38" s="59">
        <f t="shared" si="0"/>
        <v>100</v>
      </c>
      <c r="F38" s="60"/>
      <c r="G38" s="11"/>
    </row>
    <row r="39" spans="1:7" ht="30" customHeight="1" x14ac:dyDescent="0.2">
      <c r="A39" s="47" t="s">
        <v>44</v>
      </c>
      <c r="B39" s="48"/>
      <c r="C39" s="49"/>
      <c r="D39" s="13">
        <f>SUM(D40)</f>
        <v>100</v>
      </c>
      <c r="E39" s="61">
        <f>SUM(E40)</f>
        <v>100</v>
      </c>
      <c r="F39" s="62"/>
      <c r="G39" s="6"/>
    </row>
    <row r="40" spans="1:7" ht="39.950000000000003" customHeight="1" x14ac:dyDescent="0.2">
      <c r="A40" s="1" t="s">
        <v>38</v>
      </c>
      <c r="B40" s="7" t="s">
        <v>36</v>
      </c>
      <c r="C40" s="1" t="s">
        <v>22</v>
      </c>
      <c r="D40" s="14">
        <v>100</v>
      </c>
      <c r="E40" s="59">
        <f t="shared" si="0"/>
        <v>100</v>
      </c>
      <c r="F40" s="60"/>
      <c r="G40" s="8"/>
    </row>
    <row r="41" spans="1:7" ht="30" customHeight="1" x14ac:dyDescent="0.2">
      <c r="A41" s="47" t="s">
        <v>43</v>
      </c>
      <c r="B41" s="48"/>
      <c r="C41" s="49"/>
      <c r="D41" s="13">
        <f>SUM(D42:D43)</f>
        <v>200</v>
      </c>
      <c r="E41" s="61">
        <f>SUM(E42:E43)</f>
        <v>200</v>
      </c>
      <c r="F41" s="62"/>
      <c r="G41" s="6"/>
    </row>
    <row r="42" spans="1:7" ht="39.950000000000003" customHeight="1" x14ac:dyDescent="0.2">
      <c r="A42" s="1" t="s">
        <v>39</v>
      </c>
      <c r="B42" s="7" t="s">
        <v>178</v>
      </c>
      <c r="C42" s="1" t="s">
        <v>22</v>
      </c>
      <c r="D42" s="14">
        <v>100</v>
      </c>
      <c r="E42" s="59">
        <f t="shared" si="0"/>
        <v>100</v>
      </c>
      <c r="F42" s="60"/>
      <c r="G42" s="8"/>
    </row>
    <row r="43" spans="1:7" ht="39.950000000000003" customHeight="1" x14ac:dyDescent="0.2">
      <c r="A43" s="1" t="s">
        <v>40</v>
      </c>
      <c r="B43" s="7" t="s">
        <v>15</v>
      </c>
      <c r="C43" s="1" t="s">
        <v>22</v>
      </c>
      <c r="D43" s="14">
        <v>100</v>
      </c>
      <c r="E43" s="59">
        <f t="shared" si="0"/>
        <v>100</v>
      </c>
      <c r="F43" s="60"/>
      <c r="G43" s="9"/>
    </row>
    <row r="44" spans="1:7" ht="30" customHeight="1" x14ac:dyDescent="0.2">
      <c r="A44" s="47" t="s">
        <v>42</v>
      </c>
      <c r="B44" s="48"/>
      <c r="C44" s="49"/>
      <c r="D44" s="13">
        <f>SUM(D45:D45)</f>
        <v>100</v>
      </c>
      <c r="E44" s="61">
        <f>SUM(E45:E45)</f>
        <v>100</v>
      </c>
      <c r="F44" s="62"/>
      <c r="G44" s="6"/>
    </row>
    <row r="45" spans="1:7" ht="39.950000000000003" customHeight="1" x14ac:dyDescent="0.2">
      <c r="A45" s="1" t="s">
        <v>41</v>
      </c>
      <c r="B45" s="7" t="s">
        <v>16</v>
      </c>
      <c r="C45" s="1" t="s">
        <v>22</v>
      </c>
      <c r="D45" s="14">
        <v>100</v>
      </c>
      <c r="E45" s="59">
        <f t="shared" si="0"/>
        <v>100</v>
      </c>
      <c r="F45" s="60"/>
      <c r="G45" s="9"/>
    </row>
    <row r="46" spans="1:7" ht="30" customHeight="1" x14ac:dyDescent="0.2">
      <c r="A46" s="47" t="s">
        <v>157</v>
      </c>
      <c r="B46" s="48"/>
      <c r="C46" s="49"/>
      <c r="D46" s="13">
        <f>SUM(D47:D47)</f>
        <v>100</v>
      </c>
      <c r="E46" s="61">
        <f>SUM(E47:E47)</f>
        <v>100</v>
      </c>
      <c r="F46" s="62"/>
      <c r="G46" s="6"/>
    </row>
    <row r="47" spans="1:7" ht="39.950000000000003" customHeight="1" x14ac:dyDescent="0.2">
      <c r="A47" s="1" t="s">
        <v>184</v>
      </c>
      <c r="B47" s="7" t="s">
        <v>177</v>
      </c>
      <c r="C47" s="1" t="s">
        <v>22</v>
      </c>
      <c r="D47" s="14">
        <v>100</v>
      </c>
      <c r="E47" s="59">
        <f t="shared" si="0"/>
        <v>100</v>
      </c>
      <c r="F47" s="60"/>
      <c r="G47" s="9"/>
    </row>
    <row r="48" spans="1:7" ht="30" customHeight="1" x14ac:dyDescent="0.2">
      <c r="A48" s="47" t="s">
        <v>46</v>
      </c>
      <c r="B48" s="48"/>
      <c r="C48" s="49"/>
      <c r="D48" s="13">
        <f>SUM(D49:D50)</f>
        <v>200</v>
      </c>
      <c r="E48" s="61">
        <f>SUM(E49:E50)</f>
        <v>200</v>
      </c>
      <c r="F48" s="62"/>
      <c r="G48" s="6"/>
    </row>
    <row r="49" spans="1:7" ht="39.950000000000003" customHeight="1" x14ac:dyDescent="0.2">
      <c r="A49" s="1" t="s">
        <v>47</v>
      </c>
      <c r="B49" s="7" t="s">
        <v>17</v>
      </c>
      <c r="C49" s="1" t="s">
        <v>22</v>
      </c>
      <c r="D49" s="14">
        <v>100</v>
      </c>
      <c r="E49" s="59">
        <f t="shared" si="0"/>
        <v>100</v>
      </c>
      <c r="F49" s="60"/>
      <c r="G49" s="8"/>
    </row>
    <row r="50" spans="1:7" ht="39.950000000000003" customHeight="1" x14ac:dyDescent="0.2">
      <c r="A50" s="1" t="s">
        <v>48</v>
      </c>
      <c r="B50" s="7" t="s">
        <v>18</v>
      </c>
      <c r="C50" s="1" t="s">
        <v>22</v>
      </c>
      <c r="D50" s="14">
        <v>100</v>
      </c>
      <c r="E50" s="59">
        <f t="shared" si="0"/>
        <v>100</v>
      </c>
      <c r="F50" s="60"/>
      <c r="G50" s="9"/>
    </row>
    <row r="51" spans="1:7" ht="30" customHeight="1" x14ac:dyDescent="0.2">
      <c r="A51" s="75" t="s">
        <v>179</v>
      </c>
      <c r="B51" s="76"/>
      <c r="C51" s="43"/>
      <c r="D51" s="15">
        <f>D24+D32+D34+D37+D39+D41+D44+D46+D48</f>
        <v>1800</v>
      </c>
      <c r="E51" s="90">
        <f>E24+E32+E34+E37+E39+E41+E44+E46+E48</f>
        <v>1800</v>
      </c>
      <c r="F51" s="91"/>
      <c r="G51" s="12"/>
    </row>
    <row r="53" spans="1:7" ht="23.25" x14ac:dyDescent="0.2">
      <c r="A53" s="69" t="s">
        <v>172</v>
      </c>
      <c r="B53" s="70"/>
      <c r="C53" s="70"/>
      <c r="D53" s="70"/>
      <c r="E53" s="70"/>
      <c r="F53" s="70"/>
      <c r="G53" s="71"/>
    </row>
    <row r="54" spans="1:7" ht="23.25" x14ac:dyDescent="0.2">
      <c r="A54" s="72"/>
      <c r="B54" s="73"/>
      <c r="C54" s="73"/>
      <c r="D54" s="73"/>
      <c r="E54" s="73"/>
      <c r="F54" s="73"/>
      <c r="G54" s="74"/>
    </row>
    <row r="55" spans="1:7" s="38" customFormat="1" ht="24.95" customHeight="1" x14ac:dyDescent="0.2">
      <c r="A55" s="85" t="s">
        <v>162</v>
      </c>
      <c r="B55" s="87"/>
      <c r="C55" s="36" t="s">
        <v>163</v>
      </c>
      <c r="D55" s="36" t="s">
        <v>164</v>
      </c>
      <c r="E55" s="85" t="s">
        <v>165</v>
      </c>
      <c r="F55" s="86"/>
      <c r="G55" s="37" t="s">
        <v>166</v>
      </c>
    </row>
    <row r="56" spans="1:7" s="38" customFormat="1" ht="24.95" customHeight="1" x14ac:dyDescent="0.2">
      <c r="A56" s="81" t="s">
        <v>0</v>
      </c>
      <c r="B56" s="82"/>
      <c r="C56" s="80" t="s">
        <v>21</v>
      </c>
      <c r="D56" s="80" t="s">
        <v>1</v>
      </c>
      <c r="E56" s="81" t="s">
        <v>148</v>
      </c>
      <c r="F56" s="82"/>
      <c r="G56" s="39" t="s">
        <v>149</v>
      </c>
    </row>
    <row r="57" spans="1:7" s="38" customFormat="1" ht="24.95" customHeight="1" x14ac:dyDescent="0.2">
      <c r="A57" s="81"/>
      <c r="B57" s="82"/>
      <c r="C57" s="80"/>
      <c r="D57" s="80"/>
      <c r="E57" s="81" t="s">
        <v>2</v>
      </c>
      <c r="F57" s="82"/>
      <c r="G57" s="41" t="s">
        <v>152</v>
      </c>
    </row>
    <row r="58" spans="1:7" s="38" customFormat="1" ht="24.95" customHeight="1" x14ac:dyDescent="0.2">
      <c r="A58" s="83"/>
      <c r="B58" s="84"/>
      <c r="C58" s="42" t="s">
        <v>60</v>
      </c>
      <c r="D58" s="79"/>
      <c r="E58" s="83"/>
      <c r="F58" s="84"/>
      <c r="G58" s="42" t="s">
        <v>153</v>
      </c>
    </row>
    <row r="59" spans="1:7" ht="30" customHeight="1" x14ac:dyDescent="0.2">
      <c r="A59" s="47" t="s">
        <v>49</v>
      </c>
      <c r="B59" s="48"/>
      <c r="C59" s="49"/>
      <c r="D59" s="13">
        <f>SUM(D60:D60)</f>
        <v>100</v>
      </c>
      <c r="E59" s="61">
        <f>SUM(E60:E60)</f>
        <v>100</v>
      </c>
      <c r="F59" s="62"/>
      <c r="G59" s="6"/>
    </row>
    <row r="60" spans="1:7" ht="39.950000000000003" customHeight="1" x14ac:dyDescent="0.2">
      <c r="A60" s="1" t="s">
        <v>50</v>
      </c>
      <c r="B60" s="7" t="s">
        <v>3</v>
      </c>
      <c r="C60" s="1" t="s">
        <v>22</v>
      </c>
      <c r="D60" s="14">
        <v>100</v>
      </c>
      <c r="E60" s="59">
        <f t="shared" ref="E60" si="2">IF(C60="มี",100,0)</f>
        <v>100</v>
      </c>
      <c r="F60" s="60"/>
      <c r="G60" s="8"/>
    </row>
    <row r="61" spans="1:7" ht="30" customHeight="1" x14ac:dyDescent="0.2">
      <c r="A61" s="47" t="s">
        <v>51</v>
      </c>
      <c r="B61" s="48"/>
      <c r="C61" s="49"/>
      <c r="D61" s="13">
        <f>SUM(D62)</f>
        <v>100</v>
      </c>
      <c r="E61" s="61">
        <f>SUM(E62)</f>
        <v>100</v>
      </c>
      <c r="F61" s="62"/>
      <c r="G61" s="6"/>
    </row>
    <row r="62" spans="1:7" ht="39.950000000000003" customHeight="1" x14ac:dyDescent="0.2">
      <c r="A62" s="1" t="s">
        <v>52</v>
      </c>
      <c r="B62" s="7" t="s">
        <v>13</v>
      </c>
      <c r="C62" s="1" t="s">
        <v>22</v>
      </c>
      <c r="D62" s="14">
        <v>100</v>
      </c>
      <c r="E62" s="59">
        <f t="shared" ref="E62" si="3">IF(C62="มี",100,0)</f>
        <v>100</v>
      </c>
      <c r="F62" s="60"/>
      <c r="G62" s="8"/>
    </row>
    <row r="63" spans="1:7" ht="30" customHeight="1" x14ac:dyDescent="0.2">
      <c r="A63" s="47" t="s">
        <v>53</v>
      </c>
      <c r="B63" s="48"/>
      <c r="C63" s="49"/>
      <c r="D63" s="13">
        <f>SUM(D64:D66)</f>
        <v>300</v>
      </c>
      <c r="E63" s="61">
        <f>SUM(E64:E66)</f>
        <v>300</v>
      </c>
      <c r="F63" s="62"/>
      <c r="G63" s="6"/>
    </row>
    <row r="64" spans="1:7" ht="39.950000000000003" customHeight="1" x14ac:dyDescent="0.2">
      <c r="A64" s="1" t="s">
        <v>56</v>
      </c>
      <c r="B64" s="7" t="s">
        <v>182</v>
      </c>
      <c r="C64" s="1" t="s">
        <v>22</v>
      </c>
      <c r="D64" s="14">
        <v>100</v>
      </c>
      <c r="E64" s="59">
        <f t="shared" ref="E64:E66" si="4">IF(C64="มี",100,0)</f>
        <v>100</v>
      </c>
      <c r="F64" s="60"/>
      <c r="G64" s="8"/>
    </row>
    <row r="65" spans="1:7" ht="39.950000000000003" customHeight="1" x14ac:dyDescent="0.2">
      <c r="A65" s="1" t="s">
        <v>57</v>
      </c>
      <c r="B65" s="7" t="s">
        <v>54</v>
      </c>
      <c r="C65" s="1" t="s">
        <v>22</v>
      </c>
      <c r="D65" s="14">
        <v>100</v>
      </c>
      <c r="E65" s="59">
        <f t="shared" si="4"/>
        <v>100</v>
      </c>
      <c r="F65" s="60"/>
      <c r="G65" s="9"/>
    </row>
    <row r="66" spans="1:7" ht="46.5" customHeight="1" x14ac:dyDescent="0.2">
      <c r="A66" s="1" t="s">
        <v>58</v>
      </c>
      <c r="B66" s="27" t="s">
        <v>55</v>
      </c>
      <c r="C66" s="1" t="s">
        <v>22</v>
      </c>
      <c r="D66" s="14">
        <v>100</v>
      </c>
      <c r="E66" s="59">
        <f t="shared" si="4"/>
        <v>100</v>
      </c>
      <c r="F66" s="60"/>
      <c r="G66" s="9"/>
    </row>
    <row r="67" spans="1:7" ht="30" customHeight="1" x14ac:dyDescent="0.2">
      <c r="A67" s="75" t="s">
        <v>173</v>
      </c>
      <c r="B67" s="76"/>
      <c r="C67" s="43"/>
      <c r="D67" s="15">
        <f>D59+D61+D63</f>
        <v>500</v>
      </c>
      <c r="E67" s="90">
        <f t="shared" ref="E67" si="5">E59+E61+E63</f>
        <v>500</v>
      </c>
      <c r="F67" s="91"/>
      <c r="G67" s="12"/>
    </row>
    <row r="69" spans="1:7" ht="39" customHeight="1" x14ac:dyDescent="0.2">
      <c r="B69" s="77" t="s">
        <v>167</v>
      </c>
      <c r="C69" s="77"/>
      <c r="D69" s="77"/>
      <c r="E69" s="77"/>
      <c r="F69" s="77"/>
    </row>
    <row r="70" spans="1:7" s="38" customFormat="1" ht="30" customHeight="1" x14ac:dyDescent="0.2">
      <c r="B70" s="78" t="s">
        <v>20</v>
      </c>
      <c r="C70" s="78" t="s">
        <v>1</v>
      </c>
      <c r="D70" s="66" t="s">
        <v>148</v>
      </c>
      <c r="E70" s="67"/>
      <c r="F70" s="68"/>
    </row>
    <row r="71" spans="1:7" s="38" customFormat="1" ht="23.25" x14ac:dyDescent="0.2">
      <c r="B71" s="80"/>
      <c r="C71" s="80"/>
      <c r="D71" s="78" t="s">
        <v>2</v>
      </c>
      <c r="E71" s="44" t="s">
        <v>168</v>
      </c>
      <c r="F71" s="44" t="s">
        <v>19</v>
      </c>
    </row>
    <row r="72" spans="1:7" s="38" customFormat="1" ht="23.25" x14ac:dyDescent="0.2">
      <c r="B72" s="79"/>
      <c r="C72" s="79"/>
      <c r="D72" s="79"/>
      <c r="E72" s="42" t="s">
        <v>170</v>
      </c>
      <c r="F72" s="42" t="s">
        <v>169</v>
      </c>
    </row>
    <row r="73" spans="1:7" ht="30" customHeight="1" x14ac:dyDescent="0.2">
      <c r="B73" s="28" t="s">
        <v>175</v>
      </c>
      <c r="C73" s="2">
        <f>D51</f>
        <v>1800</v>
      </c>
      <c r="D73" s="3">
        <f>E51</f>
        <v>1800</v>
      </c>
      <c r="E73" s="3">
        <f>D73*100/C75</f>
        <v>78.260869565217391</v>
      </c>
      <c r="F73" s="63" t="str">
        <f>IF(E75&lt;20,"1",IF(E75&lt;40,"2",IF(E75&lt;60,"3",IF(E75&lt;80,"4","5"))))</f>
        <v>5</v>
      </c>
      <c r="G73" s="29"/>
    </row>
    <row r="74" spans="1:7" ht="30" customHeight="1" x14ac:dyDescent="0.2">
      <c r="B74" s="28" t="s">
        <v>183</v>
      </c>
      <c r="C74" s="4">
        <f>D67</f>
        <v>500</v>
      </c>
      <c r="D74" s="3">
        <f>E67</f>
        <v>500</v>
      </c>
      <c r="E74" s="3">
        <f>D74*100/C75</f>
        <v>21.739130434782609</v>
      </c>
      <c r="F74" s="64"/>
    </row>
    <row r="75" spans="1:7" ht="30" customHeight="1" x14ac:dyDescent="0.2">
      <c r="B75" s="33" t="s">
        <v>174</v>
      </c>
      <c r="C75" s="34">
        <f>C73+C74</f>
        <v>2300</v>
      </c>
      <c r="D75" s="5">
        <f>SUM(D73:D74)</f>
        <v>2300</v>
      </c>
      <c r="E75" s="32">
        <f>SUM(E73:E74)</f>
        <v>100</v>
      </c>
      <c r="F75" s="65"/>
    </row>
    <row r="77" spans="1:7" s="30" customFormat="1" ht="30" customHeight="1" x14ac:dyDescent="0.2"/>
    <row r="78" spans="1:7" s="30" customFormat="1" ht="30" customHeight="1" x14ac:dyDescent="0.2">
      <c r="B78" s="31"/>
      <c r="C78" s="35"/>
    </row>
    <row r="79" spans="1:7" s="30" customFormat="1" ht="30" customHeight="1" x14ac:dyDescent="0.2"/>
    <row r="80" spans="1:7" s="30" customFormat="1" ht="30" customHeight="1" x14ac:dyDescent="0.2"/>
    <row r="81" s="30" customFormat="1" ht="30" customHeight="1" x14ac:dyDescent="0.2"/>
    <row r="82" s="30" customFormat="1" ht="30" customHeight="1" x14ac:dyDescent="0.2"/>
    <row r="83" s="30" customFormat="1" ht="30" customHeight="1" x14ac:dyDescent="0.2"/>
    <row r="84" s="30" customFormat="1" ht="30" customHeight="1" x14ac:dyDescent="0.2"/>
  </sheetData>
  <sheetProtection algorithmName="SHA-512" hashValue="cQK8iUfBvvpZzh91lJOffAwwtTiPwENyF1a8a03NWS67HXKZwV3ZdiBNp4Yp7Mtd/wH7nd1EKWZhK9ExBnD/yw==" saltValue="ApZbgMQ6a90cWDoqdk09kg==" spinCount="100000" sheet="1" objects="1" scenarios="1"/>
  <mergeCells count="80">
    <mergeCell ref="E50:F50"/>
    <mergeCell ref="E51:F51"/>
    <mergeCell ref="E59:F59"/>
    <mergeCell ref="E65:F65"/>
    <mergeCell ref="E66:F66"/>
    <mergeCell ref="E67:F67"/>
    <mergeCell ref="E60:F60"/>
    <mergeCell ref="E61:F61"/>
    <mergeCell ref="E62:F62"/>
    <mergeCell ref="E63:F63"/>
    <mergeCell ref="E64:F64"/>
    <mergeCell ref="D56:D58"/>
    <mergeCell ref="A55:B55"/>
    <mergeCell ref="E55:F55"/>
    <mergeCell ref="E57:F58"/>
    <mergeCell ref="E27:F27"/>
    <mergeCell ref="E28:F28"/>
    <mergeCell ref="E30:F30"/>
    <mergeCell ref="E31:F31"/>
    <mergeCell ref="E32:F32"/>
    <mergeCell ref="E44:F44"/>
    <mergeCell ref="E45:F45"/>
    <mergeCell ref="E46:F46"/>
    <mergeCell ref="E47:F47"/>
    <mergeCell ref="E48:F48"/>
    <mergeCell ref="E49:F49"/>
    <mergeCell ref="A41:C41"/>
    <mergeCell ref="E20:F20"/>
    <mergeCell ref="D21:D23"/>
    <mergeCell ref="C21:C22"/>
    <mergeCell ref="A21:B23"/>
    <mergeCell ref="A20:B20"/>
    <mergeCell ref="E21:F21"/>
    <mergeCell ref="E22:F23"/>
    <mergeCell ref="E24:F24"/>
    <mergeCell ref="E25:F25"/>
    <mergeCell ref="E26:F26"/>
    <mergeCell ref="A32:C32"/>
    <mergeCell ref="A34:C34"/>
    <mergeCell ref="E29:F29"/>
    <mergeCell ref="A37:C37"/>
    <mergeCell ref="A39:C39"/>
    <mergeCell ref="E42:F42"/>
    <mergeCell ref="E33:F33"/>
    <mergeCell ref="E34:F34"/>
    <mergeCell ref="E35:F35"/>
    <mergeCell ref="E36:F36"/>
    <mergeCell ref="E37:F37"/>
    <mergeCell ref="F73:F75"/>
    <mergeCell ref="D70:F70"/>
    <mergeCell ref="A44:C44"/>
    <mergeCell ref="A53:G54"/>
    <mergeCell ref="A59:C59"/>
    <mergeCell ref="A61:C61"/>
    <mergeCell ref="A63:C63"/>
    <mergeCell ref="A67:B67"/>
    <mergeCell ref="B69:F69"/>
    <mergeCell ref="D71:D72"/>
    <mergeCell ref="C70:C72"/>
    <mergeCell ref="B70:B72"/>
    <mergeCell ref="E56:F56"/>
    <mergeCell ref="A51:B51"/>
    <mergeCell ref="A56:B58"/>
    <mergeCell ref="C56:C57"/>
    <mergeCell ref="A1:G1"/>
    <mergeCell ref="A2:G2"/>
    <mergeCell ref="A3:G3"/>
    <mergeCell ref="A46:C46"/>
    <mergeCell ref="A48:C48"/>
    <mergeCell ref="B6:G7"/>
    <mergeCell ref="B8:G9"/>
    <mergeCell ref="C14:F14"/>
    <mergeCell ref="C16:G16"/>
    <mergeCell ref="A18:G19"/>
    <mergeCell ref="A24:C24"/>
    <mergeCell ref="E43:F43"/>
    <mergeCell ref="E38:F38"/>
    <mergeCell ref="E39:F39"/>
    <mergeCell ref="E40:F40"/>
    <mergeCell ref="E41:F41"/>
  </mergeCells>
  <printOptions horizontalCentered="1"/>
  <pageMargins left="0" right="0" top="0.39370078740157483" bottom="0.39370078740157483" header="0.31496062992125984" footer="0.31496062992125984"/>
  <pageSetup paperSize="9" scale="4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Sheet2!$B$2:$B$3</xm:f>
          </x14:formula1>
          <xm:sqref>C25:C31 C33 C35:C36 C38 C40 C42:C43 C45 C49:C50 C60 C62 C64:C66 C47</xm:sqref>
        </x14:dataValidation>
        <x14:dataValidation type="list" allowBlank="1" showInputMessage="1" showErrorMessage="1" xr:uid="{00000000-0002-0000-0000-000001000000}">
          <x14:formula1>
            <xm:f>Sheet2!$D$2:$D$88</xm:f>
          </x14:formula1>
          <xm:sqref>C14:F14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13"/>
  <sheetViews>
    <sheetView topLeftCell="A82" workbookViewId="0">
      <selection activeCell="F91" sqref="F91"/>
    </sheetView>
  </sheetViews>
  <sheetFormatPr defaultRowHeight="14.25" x14ac:dyDescent="0.2"/>
  <sheetData>
    <row r="2" spans="2:4" ht="21" x14ac:dyDescent="0.2">
      <c r="B2" t="s">
        <v>22</v>
      </c>
      <c r="D2" s="16" t="s">
        <v>61</v>
      </c>
    </row>
    <row r="3" spans="2:4" ht="21" x14ac:dyDescent="0.2">
      <c r="B3" t="s">
        <v>23</v>
      </c>
      <c r="D3" s="16" t="s">
        <v>62</v>
      </c>
    </row>
    <row r="4" spans="2:4" ht="21" x14ac:dyDescent="0.2">
      <c r="D4" s="16" t="s">
        <v>63</v>
      </c>
    </row>
    <row r="5" spans="2:4" ht="21" x14ac:dyDescent="0.2">
      <c r="D5" s="16" t="s">
        <v>64</v>
      </c>
    </row>
    <row r="6" spans="2:4" ht="21" x14ac:dyDescent="0.2">
      <c r="D6" s="16" t="s">
        <v>65</v>
      </c>
    </row>
    <row r="7" spans="2:4" ht="21" x14ac:dyDescent="0.2">
      <c r="D7" s="16" t="s">
        <v>66</v>
      </c>
    </row>
    <row r="8" spans="2:4" ht="21" x14ac:dyDescent="0.2">
      <c r="D8" s="16" t="s">
        <v>67</v>
      </c>
    </row>
    <row r="9" spans="2:4" ht="21" x14ac:dyDescent="0.2">
      <c r="D9" s="16" t="s">
        <v>68</v>
      </c>
    </row>
    <row r="10" spans="2:4" ht="21" x14ac:dyDescent="0.2">
      <c r="D10" s="16" t="s">
        <v>69</v>
      </c>
    </row>
    <row r="11" spans="2:4" ht="21" x14ac:dyDescent="0.2">
      <c r="D11" s="16" t="s">
        <v>70</v>
      </c>
    </row>
    <row r="12" spans="2:4" ht="21" x14ac:dyDescent="0.2">
      <c r="D12" s="16" t="s">
        <v>71</v>
      </c>
    </row>
    <row r="13" spans="2:4" ht="21" x14ac:dyDescent="0.2">
      <c r="D13" s="16" t="s">
        <v>72</v>
      </c>
    </row>
    <row r="14" spans="2:4" ht="21" x14ac:dyDescent="0.2">
      <c r="D14" s="16" t="s">
        <v>73</v>
      </c>
    </row>
    <row r="15" spans="2:4" ht="21" x14ac:dyDescent="0.2">
      <c r="D15" s="16" t="s">
        <v>74</v>
      </c>
    </row>
    <row r="16" spans="2:4" ht="21" x14ac:dyDescent="0.2">
      <c r="D16" s="16" t="s">
        <v>75</v>
      </c>
    </row>
    <row r="17" spans="4:4" ht="21" x14ac:dyDescent="0.2">
      <c r="D17" s="16" t="s">
        <v>76</v>
      </c>
    </row>
    <row r="18" spans="4:4" ht="21" x14ac:dyDescent="0.2">
      <c r="D18" s="16" t="s">
        <v>77</v>
      </c>
    </row>
    <row r="19" spans="4:4" ht="21" x14ac:dyDescent="0.2">
      <c r="D19" s="16" t="s">
        <v>78</v>
      </c>
    </row>
    <row r="20" spans="4:4" ht="21" x14ac:dyDescent="0.2">
      <c r="D20" s="16" t="s">
        <v>79</v>
      </c>
    </row>
    <row r="21" spans="4:4" ht="21" x14ac:dyDescent="0.2">
      <c r="D21" s="16" t="s">
        <v>80</v>
      </c>
    </row>
    <row r="22" spans="4:4" ht="21" x14ac:dyDescent="0.2">
      <c r="D22" s="16" t="s">
        <v>81</v>
      </c>
    </row>
    <row r="23" spans="4:4" ht="21" x14ac:dyDescent="0.2">
      <c r="D23" s="16" t="s">
        <v>82</v>
      </c>
    </row>
    <row r="24" spans="4:4" ht="21" x14ac:dyDescent="0.2">
      <c r="D24" s="16" t="s">
        <v>83</v>
      </c>
    </row>
    <row r="25" spans="4:4" ht="21" x14ac:dyDescent="0.2">
      <c r="D25" s="16" t="s">
        <v>84</v>
      </c>
    </row>
    <row r="26" spans="4:4" ht="21" x14ac:dyDescent="0.2">
      <c r="D26" s="16" t="s">
        <v>85</v>
      </c>
    </row>
    <row r="27" spans="4:4" ht="21" x14ac:dyDescent="0.2">
      <c r="D27" s="16" t="s">
        <v>86</v>
      </c>
    </row>
    <row r="28" spans="4:4" ht="21" x14ac:dyDescent="0.2">
      <c r="D28" s="16" t="s">
        <v>87</v>
      </c>
    </row>
    <row r="29" spans="4:4" ht="21" x14ac:dyDescent="0.2">
      <c r="D29" s="16" t="s">
        <v>88</v>
      </c>
    </row>
    <row r="30" spans="4:4" ht="21" x14ac:dyDescent="0.2">
      <c r="D30" s="16" t="s">
        <v>89</v>
      </c>
    </row>
    <row r="31" spans="4:4" ht="21" x14ac:dyDescent="0.2">
      <c r="D31" s="16" t="s">
        <v>90</v>
      </c>
    </row>
    <row r="32" spans="4:4" ht="21" x14ac:dyDescent="0.2">
      <c r="D32" s="16" t="s">
        <v>91</v>
      </c>
    </row>
    <row r="33" spans="4:4" ht="21" x14ac:dyDescent="0.2">
      <c r="D33" s="16" t="s">
        <v>92</v>
      </c>
    </row>
    <row r="34" spans="4:4" ht="21" x14ac:dyDescent="0.2">
      <c r="D34" s="16" t="s">
        <v>93</v>
      </c>
    </row>
    <row r="35" spans="4:4" ht="21" x14ac:dyDescent="0.2">
      <c r="D35" s="16" t="s">
        <v>94</v>
      </c>
    </row>
    <row r="36" spans="4:4" ht="21" x14ac:dyDescent="0.2">
      <c r="D36" s="16" t="s">
        <v>95</v>
      </c>
    </row>
    <row r="37" spans="4:4" ht="21" x14ac:dyDescent="0.2">
      <c r="D37" s="16" t="s">
        <v>96</v>
      </c>
    </row>
    <row r="38" spans="4:4" ht="21" x14ac:dyDescent="0.2">
      <c r="D38" s="16" t="s">
        <v>97</v>
      </c>
    </row>
    <row r="39" spans="4:4" ht="21" x14ac:dyDescent="0.2">
      <c r="D39" s="16" t="s">
        <v>98</v>
      </c>
    </row>
    <row r="40" spans="4:4" ht="21" x14ac:dyDescent="0.2">
      <c r="D40" s="16" t="s">
        <v>99</v>
      </c>
    </row>
    <row r="41" spans="4:4" ht="21" x14ac:dyDescent="0.2">
      <c r="D41" s="16" t="s">
        <v>100</v>
      </c>
    </row>
    <row r="42" spans="4:4" ht="21" x14ac:dyDescent="0.2">
      <c r="D42" s="16" t="s">
        <v>101</v>
      </c>
    </row>
    <row r="43" spans="4:4" ht="21" x14ac:dyDescent="0.2">
      <c r="D43" s="16" t="s">
        <v>102</v>
      </c>
    </row>
    <row r="44" spans="4:4" ht="21" x14ac:dyDescent="0.2">
      <c r="D44" s="16" t="s">
        <v>103</v>
      </c>
    </row>
    <row r="45" spans="4:4" ht="21" x14ac:dyDescent="0.2">
      <c r="D45" s="16" t="s">
        <v>104</v>
      </c>
    </row>
    <row r="46" spans="4:4" ht="21" x14ac:dyDescent="0.2">
      <c r="D46" s="16" t="s">
        <v>105</v>
      </c>
    </row>
    <row r="47" spans="4:4" ht="21" x14ac:dyDescent="0.2">
      <c r="D47" s="16" t="s">
        <v>106</v>
      </c>
    </row>
    <row r="48" spans="4:4" ht="21" x14ac:dyDescent="0.2">
      <c r="D48" s="16" t="s">
        <v>107</v>
      </c>
    </row>
    <row r="49" spans="4:4" ht="21" x14ac:dyDescent="0.2">
      <c r="D49" s="16" t="s">
        <v>108</v>
      </c>
    </row>
    <row r="50" spans="4:4" ht="21" x14ac:dyDescent="0.2">
      <c r="D50" s="16" t="s">
        <v>109</v>
      </c>
    </row>
    <row r="51" spans="4:4" ht="21" x14ac:dyDescent="0.2">
      <c r="D51" s="16" t="s">
        <v>110</v>
      </c>
    </row>
    <row r="52" spans="4:4" ht="21" x14ac:dyDescent="0.2">
      <c r="D52" s="16" t="s">
        <v>111</v>
      </c>
    </row>
    <row r="53" spans="4:4" ht="21" x14ac:dyDescent="0.2">
      <c r="D53" s="16" t="s">
        <v>112</v>
      </c>
    </row>
    <row r="54" spans="4:4" ht="21" x14ac:dyDescent="0.2">
      <c r="D54" s="16" t="s">
        <v>113</v>
      </c>
    </row>
    <row r="55" spans="4:4" ht="21" x14ac:dyDescent="0.2">
      <c r="D55" s="16" t="s">
        <v>114</v>
      </c>
    </row>
    <row r="56" spans="4:4" ht="21" x14ac:dyDescent="0.2">
      <c r="D56" s="16" t="s">
        <v>115</v>
      </c>
    </row>
    <row r="57" spans="4:4" ht="21" x14ac:dyDescent="0.2">
      <c r="D57" s="16" t="s">
        <v>116</v>
      </c>
    </row>
    <row r="58" spans="4:4" ht="21" x14ac:dyDescent="0.2">
      <c r="D58" s="16" t="s">
        <v>117</v>
      </c>
    </row>
    <row r="59" spans="4:4" ht="21" x14ac:dyDescent="0.2">
      <c r="D59" s="16" t="s">
        <v>118</v>
      </c>
    </row>
    <row r="60" spans="4:4" ht="21" x14ac:dyDescent="0.2">
      <c r="D60" s="16" t="s">
        <v>119</v>
      </c>
    </row>
    <row r="61" spans="4:4" ht="21" x14ac:dyDescent="0.2">
      <c r="D61" s="16" t="s">
        <v>120</v>
      </c>
    </row>
    <row r="62" spans="4:4" ht="21" x14ac:dyDescent="0.2">
      <c r="D62" s="16" t="s">
        <v>121</v>
      </c>
    </row>
    <row r="63" spans="4:4" ht="21" x14ac:dyDescent="0.2">
      <c r="D63" s="16" t="s">
        <v>122</v>
      </c>
    </row>
    <row r="64" spans="4:4" ht="21" x14ac:dyDescent="0.2">
      <c r="D64" s="16" t="s">
        <v>123</v>
      </c>
    </row>
    <row r="65" spans="4:4" ht="21" x14ac:dyDescent="0.2">
      <c r="D65" s="16" t="s">
        <v>124</v>
      </c>
    </row>
    <row r="66" spans="4:4" ht="21" x14ac:dyDescent="0.2">
      <c r="D66" s="16" t="s">
        <v>125</v>
      </c>
    </row>
    <row r="67" spans="4:4" ht="21" x14ac:dyDescent="0.2">
      <c r="D67" s="16" t="s">
        <v>126</v>
      </c>
    </row>
    <row r="68" spans="4:4" ht="21" x14ac:dyDescent="0.2">
      <c r="D68" s="16" t="s">
        <v>127</v>
      </c>
    </row>
    <row r="69" spans="4:4" ht="21" x14ac:dyDescent="0.2">
      <c r="D69" s="16" t="s">
        <v>128</v>
      </c>
    </row>
    <row r="70" spans="4:4" ht="21" x14ac:dyDescent="0.2">
      <c r="D70" s="16" t="s">
        <v>129</v>
      </c>
    </row>
    <row r="71" spans="4:4" ht="21" x14ac:dyDescent="0.2">
      <c r="D71" s="16" t="s">
        <v>130</v>
      </c>
    </row>
    <row r="72" spans="4:4" ht="21" x14ac:dyDescent="0.2">
      <c r="D72" s="16" t="s">
        <v>131</v>
      </c>
    </row>
    <row r="73" spans="4:4" ht="21" x14ac:dyDescent="0.2">
      <c r="D73" s="16" t="s">
        <v>132</v>
      </c>
    </row>
    <row r="74" spans="4:4" ht="21" x14ac:dyDescent="0.2">
      <c r="D74" s="16" t="s">
        <v>133</v>
      </c>
    </row>
    <row r="75" spans="4:4" ht="21" x14ac:dyDescent="0.2">
      <c r="D75" s="16" t="s">
        <v>134</v>
      </c>
    </row>
    <row r="76" spans="4:4" ht="21" x14ac:dyDescent="0.2">
      <c r="D76" s="16" t="s">
        <v>135</v>
      </c>
    </row>
    <row r="77" spans="4:4" ht="21" x14ac:dyDescent="0.2">
      <c r="D77" s="16" t="s">
        <v>136</v>
      </c>
    </row>
    <row r="78" spans="4:4" ht="21" x14ac:dyDescent="0.2">
      <c r="D78" s="16" t="s">
        <v>137</v>
      </c>
    </row>
    <row r="79" spans="4:4" ht="21" x14ac:dyDescent="0.2">
      <c r="D79" s="16" t="s">
        <v>138</v>
      </c>
    </row>
    <row r="80" spans="4:4" ht="21" x14ac:dyDescent="0.2">
      <c r="D80" s="16" t="s">
        <v>139</v>
      </c>
    </row>
    <row r="81" spans="4:4" ht="21" x14ac:dyDescent="0.2">
      <c r="D81" s="16" t="s">
        <v>140</v>
      </c>
    </row>
    <row r="82" spans="4:4" ht="21" x14ac:dyDescent="0.2">
      <c r="D82" s="16" t="s">
        <v>141</v>
      </c>
    </row>
    <row r="83" spans="4:4" ht="21" x14ac:dyDescent="0.2">
      <c r="D83" s="16" t="s">
        <v>142</v>
      </c>
    </row>
    <row r="84" spans="4:4" ht="21" x14ac:dyDescent="0.2">
      <c r="D84" s="16" t="s">
        <v>143</v>
      </c>
    </row>
    <row r="85" spans="4:4" ht="21" x14ac:dyDescent="0.2">
      <c r="D85" s="16" t="s">
        <v>144</v>
      </c>
    </row>
    <row r="86" spans="4:4" ht="21" x14ac:dyDescent="0.2">
      <c r="D86" s="16" t="s">
        <v>145</v>
      </c>
    </row>
    <row r="87" spans="4:4" ht="21" x14ac:dyDescent="0.2">
      <c r="D87" s="16" t="s">
        <v>146</v>
      </c>
    </row>
    <row r="88" spans="4:4" ht="21" x14ac:dyDescent="0.2">
      <c r="D88" s="16" t="s">
        <v>147</v>
      </c>
    </row>
    <row r="93" spans="4:4" ht="21" x14ac:dyDescent="0.2">
      <c r="D93" s="16"/>
    </row>
    <row r="99" spans="4:4" ht="21" x14ac:dyDescent="0.2">
      <c r="D99" s="16"/>
    </row>
    <row r="100" spans="4:4" ht="21" x14ac:dyDescent="0.2">
      <c r="D100" s="16"/>
    </row>
    <row r="101" spans="4:4" ht="21" x14ac:dyDescent="0.2">
      <c r="D101" s="16"/>
    </row>
    <row r="102" spans="4:4" ht="21" x14ac:dyDescent="0.2">
      <c r="D102" s="16"/>
    </row>
    <row r="103" spans="4:4" ht="21" x14ac:dyDescent="0.2">
      <c r="D103" s="16"/>
    </row>
    <row r="104" spans="4:4" ht="21" x14ac:dyDescent="0.2">
      <c r="D104" s="16"/>
    </row>
    <row r="105" spans="4:4" ht="21" x14ac:dyDescent="0.2">
      <c r="D105" s="16"/>
    </row>
    <row r="106" spans="4:4" ht="21" x14ac:dyDescent="0.2">
      <c r="D106" s="16"/>
    </row>
    <row r="107" spans="4:4" ht="21" x14ac:dyDescent="0.2">
      <c r="D107" s="16"/>
    </row>
    <row r="108" spans="4:4" ht="21" x14ac:dyDescent="0.2">
      <c r="D108" s="16"/>
    </row>
    <row r="109" spans="4:4" ht="21" x14ac:dyDescent="0.2">
      <c r="D109" s="16"/>
    </row>
    <row r="110" spans="4:4" ht="21" x14ac:dyDescent="0.2">
      <c r="D110" s="16"/>
    </row>
    <row r="111" spans="4:4" ht="21" x14ac:dyDescent="0.2">
      <c r="D111" s="16"/>
    </row>
    <row r="112" spans="4:4" ht="21" x14ac:dyDescent="0.2">
      <c r="D112" s="17"/>
    </row>
    <row r="113" spans="4:4" ht="21" x14ac:dyDescent="0.2">
      <c r="D11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แบบประเมินครั้งที่ 1</vt:lpstr>
      <vt:lpstr>Sheet2</vt:lpstr>
      <vt:lpstr>'แบบประเมินครั้งที่ 1'!Print_Titles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Excise</dc:creator>
  <cp:lastModifiedBy>exc</cp:lastModifiedBy>
  <cp:lastPrinted>2018-12-11T03:47:27Z</cp:lastPrinted>
  <dcterms:created xsi:type="dcterms:W3CDTF">2018-11-30T02:29:32Z</dcterms:created>
  <dcterms:modified xsi:type="dcterms:W3CDTF">2019-03-08T08:07:52Z</dcterms:modified>
</cp:coreProperties>
</file>