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ตัวชี้วัดประเด็นที่ 5\ประเด็นที่ 5 2562\Final 141218\"/>
    </mc:Choice>
  </mc:AlternateContent>
  <bookViews>
    <workbookView xWindow="0" yWindow="0" windowWidth="23040" windowHeight="10215" activeTab="1"/>
  </bookViews>
  <sheets>
    <sheet name="cover" sheetId="4" r:id="rId1"/>
    <sheet name="ตารางสรุปคะแนน" sheetId="2" r:id="rId2"/>
    <sheet name="ตรัง" sheetId="3" r:id="rId3"/>
    <sheet name="ตรังสาขาเมืองตรัง" sheetId="81" r:id="rId4"/>
    <sheet name="ตรังสาขากันตัง" sheetId="80" r:id="rId5"/>
    <sheet name="นราธิวาส" sheetId="79" r:id="rId6"/>
    <sheet name="นราธิวาสสาขาเมือง " sheetId="5" r:id="rId7"/>
    <sheet name="นราธิวาสสาขาระแงะ" sheetId="6" r:id="rId8"/>
    <sheet name="นราธิวาส สาขาสุไหงโก-ลก" sheetId="26" r:id="rId9"/>
    <sheet name="ปัตตานี" sheetId="71" r:id="rId10"/>
    <sheet name="ปัตตานีสาขาเมือง " sheetId="70" r:id="rId11"/>
    <sheet name="ปัตตานีสาขามายอ" sheetId="27" r:id="rId12"/>
    <sheet name="พัทลุง" sheetId="30" r:id="rId13"/>
    <sheet name="พัทลุงสาขาเมืองพัทลุง " sheetId="32" r:id="rId14"/>
    <sheet name="พัทลุงสาขาตะโหมด" sheetId="33" r:id="rId15"/>
    <sheet name="ยะลา" sheetId="34" r:id="rId16"/>
    <sheet name="ยะลาสาขาเมือง " sheetId="83" r:id="rId17"/>
    <sheet name="ยะลาสาขาเบตง" sheetId="82" r:id="rId18"/>
    <sheet name="สงขลา" sheetId="37" r:id="rId19"/>
    <sheet name="สงขลาสาขาเมือง " sheetId="38" r:id="rId20"/>
    <sheet name="สงขลาสาขาหาดใหญ่ " sheetId="39" r:id="rId21"/>
    <sheet name="สงขลาสาขาสะเดา " sheetId="41" r:id="rId22"/>
    <sheet name="สตูล" sheetId="42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E32" i="2"/>
  <c r="D32" i="2"/>
  <c r="C32" i="2"/>
  <c r="E27" i="2"/>
  <c r="D27" i="2"/>
  <c r="C27" i="2"/>
  <c r="F36" i="2" l="1"/>
  <c r="C30" i="2"/>
  <c r="D30" i="2"/>
  <c r="E30" i="2"/>
  <c r="C31" i="2"/>
  <c r="D31" i="2"/>
  <c r="E31" i="2"/>
  <c r="D33" i="2"/>
  <c r="E33" i="2"/>
  <c r="D13" i="2" l="1"/>
  <c r="E13" i="2"/>
  <c r="B2" i="42" l="1"/>
  <c r="B2" i="41"/>
  <c r="B2" i="39"/>
  <c r="B2" i="38"/>
  <c r="B2" i="37"/>
  <c r="E26" i="2"/>
  <c r="D26" i="2"/>
  <c r="C26" i="2"/>
  <c r="B2" i="82"/>
  <c r="E25" i="2"/>
  <c r="D25" i="2"/>
  <c r="C25" i="2"/>
  <c r="B2" i="83"/>
  <c r="F101" i="83"/>
  <c r="F99" i="83"/>
  <c r="F97" i="83"/>
  <c r="F96" i="83"/>
  <c r="F95" i="83"/>
  <c r="F92" i="83"/>
  <c r="F90" i="83"/>
  <c r="F88" i="83"/>
  <c r="F86" i="83"/>
  <c r="F85" i="83"/>
  <c r="F83" i="83"/>
  <c r="F82" i="83"/>
  <c r="F79" i="83"/>
  <c r="F78" i="83"/>
  <c r="F76" i="83"/>
  <c r="F75" i="83"/>
  <c r="F73" i="83"/>
  <c r="F72" i="83"/>
  <c r="F70" i="83"/>
  <c r="F68" i="83"/>
  <c r="F67" i="83"/>
  <c r="F64" i="83"/>
  <c r="F59" i="83"/>
  <c r="F58" i="83"/>
  <c r="F57" i="83"/>
  <c r="F55" i="83"/>
  <c r="F54" i="83"/>
  <c r="F53" i="83"/>
  <c r="F51" i="83"/>
  <c r="F50" i="83"/>
  <c r="F49" i="83"/>
  <c r="F48" i="83"/>
  <c r="F47" i="83"/>
  <c r="F46" i="83"/>
  <c r="F43" i="83"/>
  <c r="F42" i="83"/>
  <c r="F39" i="83"/>
  <c r="F37" i="83"/>
  <c r="F36" i="83"/>
  <c r="F35" i="83"/>
  <c r="F34" i="83"/>
  <c r="F33" i="83"/>
  <c r="F32" i="83"/>
  <c r="F31" i="83"/>
  <c r="F29" i="83"/>
  <c r="F28" i="83"/>
  <c r="F26" i="83"/>
  <c r="F25" i="83"/>
  <c r="F23" i="83"/>
  <c r="F22" i="83"/>
  <c r="F20" i="83"/>
  <c r="F18" i="83"/>
  <c r="F105" i="83" s="1"/>
  <c r="G105" i="83" s="1"/>
  <c r="F17" i="83"/>
  <c r="F16" i="83"/>
  <c r="F15" i="83"/>
  <c r="F13" i="83"/>
  <c r="F106" i="83" s="1"/>
  <c r="G106" i="83" s="1"/>
  <c r="F11" i="83"/>
  <c r="F10" i="83"/>
  <c r="F8" i="83"/>
  <c r="F104" i="83" s="1"/>
  <c r="G104" i="83" s="1"/>
  <c r="F7" i="83"/>
  <c r="F101" i="82"/>
  <c r="F99" i="82"/>
  <c r="F97" i="82"/>
  <c r="F96" i="82"/>
  <c r="F95" i="82"/>
  <c r="F92" i="82"/>
  <c r="F90" i="82"/>
  <c r="F88" i="82"/>
  <c r="F86" i="82"/>
  <c r="F85" i="82"/>
  <c r="F83" i="82"/>
  <c r="F82" i="82"/>
  <c r="F79" i="82"/>
  <c r="F78" i="82"/>
  <c r="F76" i="82"/>
  <c r="F75" i="82"/>
  <c r="F73" i="82"/>
  <c r="F72" i="82"/>
  <c r="F70" i="82"/>
  <c r="F68" i="82"/>
  <c r="F67" i="82"/>
  <c r="F64" i="82"/>
  <c r="F59" i="82"/>
  <c r="F58" i="82"/>
  <c r="F57" i="82"/>
  <c r="F55" i="82"/>
  <c r="F54" i="82"/>
  <c r="F53" i="82"/>
  <c r="F51" i="82"/>
  <c r="F50" i="82"/>
  <c r="F49" i="82"/>
  <c r="F48" i="82"/>
  <c r="F47" i="82"/>
  <c r="F46" i="82"/>
  <c r="F43" i="82"/>
  <c r="F42" i="82"/>
  <c r="F39" i="82"/>
  <c r="F37" i="82"/>
  <c r="F36" i="82"/>
  <c r="F35" i="82"/>
  <c r="F34" i="82"/>
  <c r="F33" i="82"/>
  <c r="F32" i="82"/>
  <c r="F31" i="82"/>
  <c r="F29" i="82"/>
  <c r="F28" i="82"/>
  <c r="F26" i="82"/>
  <c r="F25" i="82"/>
  <c r="F23" i="82"/>
  <c r="F22" i="82"/>
  <c r="F20" i="82"/>
  <c r="F18" i="82"/>
  <c r="F17" i="82"/>
  <c r="F16" i="82"/>
  <c r="F15" i="82"/>
  <c r="F13" i="82"/>
  <c r="F106" i="82" s="1"/>
  <c r="G106" i="82" s="1"/>
  <c r="F11" i="82"/>
  <c r="F105" i="82" s="1"/>
  <c r="G105" i="82" s="1"/>
  <c r="F10" i="82"/>
  <c r="F8" i="82"/>
  <c r="F7" i="82"/>
  <c r="F104" i="82" s="1"/>
  <c r="G104" i="82" s="1"/>
  <c r="B2" i="34"/>
  <c r="B2" i="33"/>
  <c r="B2" i="32"/>
  <c r="B2" i="30"/>
  <c r="F104" i="71"/>
  <c r="B2" i="27"/>
  <c r="B2" i="70"/>
  <c r="B2" i="71"/>
  <c r="B2" i="26"/>
  <c r="B2" i="6"/>
  <c r="B2" i="5"/>
  <c r="E11" i="2"/>
  <c r="D11" i="2"/>
  <c r="C11" i="2"/>
  <c r="B2" i="79"/>
  <c r="E9" i="2"/>
  <c r="D9" i="2"/>
  <c r="C9" i="2"/>
  <c r="B2" i="80"/>
  <c r="E8" i="2"/>
  <c r="D8" i="2"/>
  <c r="C8" i="2"/>
  <c r="B2" i="81"/>
  <c r="F101" i="81"/>
  <c r="F99" i="81"/>
  <c r="F97" i="81"/>
  <c r="F96" i="81"/>
  <c r="F95" i="81"/>
  <c r="F92" i="81"/>
  <c r="F90" i="81"/>
  <c r="F88" i="81"/>
  <c r="F86" i="81"/>
  <c r="F85" i="81"/>
  <c r="F83" i="81"/>
  <c r="F82" i="81"/>
  <c r="F79" i="81"/>
  <c r="F78" i="81"/>
  <c r="F76" i="81"/>
  <c r="F75" i="81"/>
  <c r="F73" i="81"/>
  <c r="F72" i="81"/>
  <c r="F70" i="81"/>
  <c r="F68" i="81"/>
  <c r="F67" i="81"/>
  <c r="F64" i="81"/>
  <c r="F59" i="81"/>
  <c r="F58" i="81"/>
  <c r="F57" i="81"/>
  <c r="F55" i="81"/>
  <c r="F54" i="81"/>
  <c r="F53" i="81"/>
  <c r="F51" i="81"/>
  <c r="F50" i="81"/>
  <c r="F49" i="81"/>
  <c r="F48" i="81"/>
  <c r="F47" i="81"/>
  <c r="F46" i="81"/>
  <c r="F43" i="81"/>
  <c r="F42" i="81"/>
  <c r="F39" i="81"/>
  <c r="F37" i="81"/>
  <c r="F36" i="81"/>
  <c r="F35" i="81"/>
  <c r="F34" i="81"/>
  <c r="F33" i="81"/>
  <c r="F32" i="81"/>
  <c r="F31" i="81"/>
  <c r="F29" i="81"/>
  <c r="F28" i="81"/>
  <c r="F26" i="81"/>
  <c r="F25" i="81"/>
  <c r="F23" i="81"/>
  <c r="F22" i="81"/>
  <c r="F20" i="81"/>
  <c r="F18" i="81"/>
  <c r="F17" i="81"/>
  <c r="F16" i="81"/>
  <c r="F15" i="81"/>
  <c r="F13" i="81"/>
  <c r="F106" i="81" s="1"/>
  <c r="G106" i="81" s="1"/>
  <c r="F11" i="81"/>
  <c r="F105" i="81" s="1"/>
  <c r="G105" i="81" s="1"/>
  <c r="F10" i="81"/>
  <c r="F104" i="81" s="1"/>
  <c r="G104" i="81" s="1"/>
  <c r="F8" i="81"/>
  <c r="F7" i="81"/>
  <c r="F101" i="80"/>
  <c r="F99" i="80"/>
  <c r="F97" i="80"/>
  <c r="F96" i="80"/>
  <c r="F95" i="80"/>
  <c r="F92" i="80"/>
  <c r="F90" i="80"/>
  <c r="F88" i="80"/>
  <c r="F86" i="80"/>
  <c r="F85" i="80"/>
  <c r="F83" i="80"/>
  <c r="F82" i="80"/>
  <c r="F79" i="80"/>
  <c r="F78" i="80"/>
  <c r="F76" i="80"/>
  <c r="F75" i="80"/>
  <c r="F73" i="80"/>
  <c r="F72" i="80"/>
  <c r="F70" i="80"/>
  <c r="F68" i="80"/>
  <c r="F67" i="80"/>
  <c r="F64" i="80"/>
  <c r="F59" i="80"/>
  <c r="F58" i="80"/>
  <c r="F57" i="80"/>
  <c r="F55" i="80"/>
  <c r="F54" i="80"/>
  <c r="F53" i="80"/>
  <c r="F51" i="80"/>
  <c r="F50" i="80"/>
  <c r="F49" i="80"/>
  <c r="F48" i="80"/>
  <c r="F47" i="80"/>
  <c r="F46" i="80"/>
  <c r="F43" i="80"/>
  <c r="F42" i="80"/>
  <c r="F39" i="80"/>
  <c r="F37" i="80"/>
  <c r="F36" i="80"/>
  <c r="F35" i="80"/>
  <c r="F34" i="80"/>
  <c r="F33" i="80"/>
  <c r="F32" i="80"/>
  <c r="F31" i="80"/>
  <c r="F29" i="80"/>
  <c r="F28" i="80"/>
  <c r="F26" i="80"/>
  <c r="F25" i="80"/>
  <c r="F23" i="80"/>
  <c r="F22" i="80"/>
  <c r="F20" i="80"/>
  <c r="F18" i="80"/>
  <c r="F17" i="80"/>
  <c r="F16" i="80"/>
  <c r="F15" i="80"/>
  <c r="F13" i="80"/>
  <c r="F106" i="80" s="1"/>
  <c r="G106" i="80" s="1"/>
  <c r="F11" i="80"/>
  <c r="F105" i="80" s="1"/>
  <c r="G105" i="80" s="1"/>
  <c r="F10" i="80"/>
  <c r="F8" i="80"/>
  <c r="F7" i="80"/>
  <c r="F104" i="80" s="1"/>
  <c r="G104" i="80" s="1"/>
  <c r="F101" i="79"/>
  <c r="F99" i="79"/>
  <c r="F97" i="79"/>
  <c r="F96" i="79"/>
  <c r="F95" i="79"/>
  <c r="F92" i="79"/>
  <c r="F90" i="79"/>
  <c r="F88" i="79"/>
  <c r="F86" i="79"/>
  <c r="F85" i="79"/>
  <c r="F83" i="79"/>
  <c r="F82" i="79"/>
  <c r="F79" i="79"/>
  <c r="F78" i="79"/>
  <c r="F76" i="79"/>
  <c r="F75" i="79"/>
  <c r="F73" i="79"/>
  <c r="F72" i="79"/>
  <c r="F70" i="79"/>
  <c r="F68" i="79"/>
  <c r="F67" i="79"/>
  <c r="F64" i="79"/>
  <c r="F59" i="79"/>
  <c r="F58" i="79"/>
  <c r="F57" i="79"/>
  <c r="F55" i="79"/>
  <c r="F54" i="79"/>
  <c r="F53" i="79"/>
  <c r="F51" i="79"/>
  <c r="F50" i="79"/>
  <c r="F49" i="79"/>
  <c r="F48" i="79"/>
  <c r="F47" i="79"/>
  <c r="F46" i="79"/>
  <c r="F43" i="79"/>
  <c r="F42" i="79"/>
  <c r="F39" i="79"/>
  <c r="F37" i="79"/>
  <c r="F36" i="79"/>
  <c r="F35" i="79"/>
  <c r="F34" i="79"/>
  <c r="F33" i="79"/>
  <c r="F32" i="79"/>
  <c r="F31" i="79"/>
  <c r="F29" i="79"/>
  <c r="F28" i="79"/>
  <c r="F26" i="79"/>
  <c r="F25" i="79"/>
  <c r="F23" i="79"/>
  <c r="F22" i="79"/>
  <c r="F20" i="79"/>
  <c r="F18" i="79"/>
  <c r="F17" i="79"/>
  <c r="F16" i="79"/>
  <c r="F15" i="79"/>
  <c r="F13" i="79"/>
  <c r="F106" i="79" s="1"/>
  <c r="G106" i="79" s="1"/>
  <c r="F11" i="79"/>
  <c r="F105" i="79" s="1"/>
  <c r="G105" i="79" s="1"/>
  <c r="F10" i="79"/>
  <c r="F8" i="79"/>
  <c r="F104" i="79" s="1"/>
  <c r="G104" i="79" s="1"/>
  <c r="F7" i="79"/>
  <c r="B2" i="3"/>
  <c r="E17" i="2" l="1"/>
  <c r="D17" i="2"/>
  <c r="C17" i="2"/>
  <c r="C16" i="2"/>
  <c r="F101" i="71"/>
  <c r="F99" i="71"/>
  <c r="F105" i="71" s="1"/>
  <c r="F97" i="71"/>
  <c r="F96" i="71"/>
  <c r="F95" i="71"/>
  <c r="F92" i="71"/>
  <c r="F90" i="71"/>
  <c r="F88" i="71"/>
  <c r="F86" i="71"/>
  <c r="F85" i="71"/>
  <c r="F83" i="71"/>
  <c r="F82" i="71"/>
  <c r="F79" i="71"/>
  <c r="F78" i="71"/>
  <c r="F76" i="71"/>
  <c r="F75" i="71"/>
  <c r="F73" i="71"/>
  <c r="F72" i="71"/>
  <c r="F70" i="71"/>
  <c r="F68" i="71"/>
  <c r="F67" i="71"/>
  <c r="F64" i="71"/>
  <c r="F59" i="71"/>
  <c r="F58" i="71"/>
  <c r="F57" i="71"/>
  <c r="F55" i="71"/>
  <c r="F54" i="71"/>
  <c r="F53" i="71"/>
  <c r="F51" i="71"/>
  <c r="F50" i="71"/>
  <c r="F49" i="71"/>
  <c r="F48" i="71"/>
  <c r="F47" i="71"/>
  <c r="F46" i="71"/>
  <c r="F43" i="71"/>
  <c r="F42" i="71"/>
  <c r="F39" i="71"/>
  <c r="F37" i="71"/>
  <c r="F36" i="71"/>
  <c r="F35" i="71"/>
  <c r="F34" i="71"/>
  <c r="F33" i="71"/>
  <c r="F32" i="71"/>
  <c r="F31" i="71"/>
  <c r="F29" i="71"/>
  <c r="F28" i="71"/>
  <c r="F26" i="71"/>
  <c r="F25" i="71"/>
  <c r="F23" i="71"/>
  <c r="F22" i="71"/>
  <c r="F20" i="71"/>
  <c r="F18" i="71"/>
  <c r="F17" i="71"/>
  <c r="F16" i="71"/>
  <c r="F15" i="71"/>
  <c r="F13" i="71"/>
  <c r="F106" i="71" s="1"/>
  <c r="G106" i="71" s="1"/>
  <c r="E16" i="2" s="1"/>
  <c r="F11" i="71"/>
  <c r="F10" i="71"/>
  <c r="F8" i="71"/>
  <c r="F7" i="71"/>
  <c r="G104" i="71" s="1"/>
  <c r="F101" i="70"/>
  <c r="F99" i="70"/>
  <c r="F97" i="70"/>
  <c r="F96" i="70"/>
  <c r="F95" i="70"/>
  <c r="F92" i="70"/>
  <c r="F90" i="70"/>
  <c r="F88" i="70"/>
  <c r="F86" i="70"/>
  <c r="F85" i="70"/>
  <c r="F83" i="70"/>
  <c r="F82" i="70"/>
  <c r="F79" i="70"/>
  <c r="F78" i="70"/>
  <c r="F76" i="70"/>
  <c r="F75" i="70"/>
  <c r="F73" i="70"/>
  <c r="F72" i="70"/>
  <c r="F70" i="70"/>
  <c r="F68" i="70"/>
  <c r="F67" i="70"/>
  <c r="F64" i="70"/>
  <c r="F59" i="70"/>
  <c r="F58" i="70"/>
  <c r="F57" i="70"/>
  <c r="F55" i="70"/>
  <c r="F54" i="70"/>
  <c r="F53" i="70"/>
  <c r="F51" i="70"/>
  <c r="F50" i="70"/>
  <c r="F49" i="70"/>
  <c r="F48" i="70"/>
  <c r="F47" i="70"/>
  <c r="F46" i="70"/>
  <c r="F43" i="70"/>
  <c r="F42" i="70"/>
  <c r="F39" i="70"/>
  <c r="F37" i="70"/>
  <c r="F36" i="70"/>
  <c r="F35" i="70"/>
  <c r="F34" i="70"/>
  <c r="F33" i="70"/>
  <c r="F32" i="70"/>
  <c r="F31" i="70"/>
  <c r="F29" i="70"/>
  <c r="F28" i="70"/>
  <c r="F26" i="70"/>
  <c r="F25" i="70"/>
  <c r="F23" i="70"/>
  <c r="F22" i="70"/>
  <c r="F20" i="70"/>
  <c r="F18" i="70"/>
  <c r="F17" i="70"/>
  <c r="F16" i="70"/>
  <c r="F15" i="70"/>
  <c r="F13" i="70"/>
  <c r="F106" i="70" s="1"/>
  <c r="G106" i="70" s="1"/>
  <c r="F11" i="70"/>
  <c r="F105" i="70" s="1"/>
  <c r="G105" i="70" s="1"/>
  <c r="F10" i="70"/>
  <c r="F8" i="70"/>
  <c r="F7" i="70"/>
  <c r="F104" i="70" s="1"/>
  <c r="G104" i="70" s="1"/>
  <c r="C7" i="2"/>
  <c r="C10" i="2" s="1"/>
  <c r="G105" i="71" l="1"/>
  <c r="D16" i="2" s="1"/>
  <c r="E14" i="2" l="1"/>
  <c r="D14" i="2"/>
  <c r="C14" i="2"/>
  <c r="E18" i="2"/>
  <c r="E19" i="2" s="1"/>
  <c r="D18" i="2"/>
  <c r="D19" i="2" s="1"/>
  <c r="C18" i="2"/>
  <c r="C19" i="2" s="1"/>
  <c r="E21" i="2"/>
  <c r="D21" i="2"/>
  <c r="C21" i="2"/>
  <c r="E20" i="2"/>
  <c r="D20" i="2"/>
  <c r="C20" i="2"/>
  <c r="E24" i="2"/>
  <c r="D24" i="2"/>
  <c r="C24" i="2"/>
  <c r="E22" i="2"/>
  <c r="D22" i="2"/>
  <c r="C22" i="2"/>
  <c r="E28" i="2"/>
  <c r="D28" i="2"/>
  <c r="C28" i="2"/>
  <c r="E29" i="2"/>
  <c r="D29" i="2"/>
  <c r="C29" i="2"/>
  <c r="F101" i="42"/>
  <c r="F99" i="42"/>
  <c r="F97" i="42"/>
  <c r="F96" i="42"/>
  <c r="F95" i="42"/>
  <c r="F92" i="42"/>
  <c r="F90" i="42"/>
  <c r="F88" i="42"/>
  <c r="F86" i="42"/>
  <c r="F85" i="42"/>
  <c r="F83" i="42"/>
  <c r="F82" i="42"/>
  <c r="F79" i="42"/>
  <c r="F78" i="42"/>
  <c r="F76" i="42"/>
  <c r="F75" i="42"/>
  <c r="F73" i="42"/>
  <c r="F72" i="42"/>
  <c r="F70" i="42"/>
  <c r="F68" i="42"/>
  <c r="F67" i="42"/>
  <c r="F64" i="42"/>
  <c r="F59" i="42"/>
  <c r="F58" i="42"/>
  <c r="F57" i="42"/>
  <c r="F55" i="42"/>
  <c r="F54" i="42"/>
  <c r="F53" i="42"/>
  <c r="F51" i="42"/>
  <c r="F50" i="42"/>
  <c r="F49" i="42"/>
  <c r="F48" i="42"/>
  <c r="F47" i="42"/>
  <c r="F46" i="42"/>
  <c r="F43" i="42"/>
  <c r="F42" i="42"/>
  <c r="F39" i="42"/>
  <c r="F37" i="42"/>
  <c r="F36" i="42"/>
  <c r="F35" i="42"/>
  <c r="F34" i="42"/>
  <c r="F33" i="42"/>
  <c r="F32" i="42"/>
  <c r="F31" i="42"/>
  <c r="F29" i="42"/>
  <c r="F28" i="42"/>
  <c r="F26" i="42"/>
  <c r="F25" i="42"/>
  <c r="F23" i="42"/>
  <c r="F22" i="42"/>
  <c r="F20" i="42"/>
  <c r="F18" i="42"/>
  <c r="F17" i="42"/>
  <c r="F16" i="42"/>
  <c r="F15" i="42"/>
  <c r="F13" i="42"/>
  <c r="F106" i="42" s="1"/>
  <c r="G106" i="42" s="1"/>
  <c r="F11" i="42"/>
  <c r="F105" i="42" s="1"/>
  <c r="G105" i="42" s="1"/>
  <c r="F10" i="42"/>
  <c r="F8" i="42"/>
  <c r="F7" i="42"/>
  <c r="F104" i="42" s="1"/>
  <c r="G104" i="42" s="1"/>
  <c r="F101" i="41"/>
  <c r="F99" i="41"/>
  <c r="F97" i="41"/>
  <c r="F96" i="41"/>
  <c r="F95" i="41"/>
  <c r="F92" i="41"/>
  <c r="F90" i="41"/>
  <c r="F88" i="41"/>
  <c r="F86" i="41"/>
  <c r="F85" i="41"/>
  <c r="F83" i="41"/>
  <c r="F82" i="41"/>
  <c r="F79" i="41"/>
  <c r="F78" i="41"/>
  <c r="F76" i="41"/>
  <c r="F75" i="41"/>
  <c r="F73" i="41"/>
  <c r="F72" i="41"/>
  <c r="F70" i="41"/>
  <c r="F68" i="41"/>
  <c r="F67" i="41"/>
  <c r="F64" i="41"/>
  <c r="F59" i="41"/>
  <c r="F58" i="41"/>
  <c r="F57" i="41"/>
  <c r="F55" i="41"/>
  <c r="F54" i="41"/>
  <c r="F53" i="41"/>
  <c r="F51" i="41"/>
  <c r="F50" i="41"/>
  <c r="F49" i="41"/>
  <c r="F48" i="41"/>
  <c r="F47" i="41"/>
  <c r="F46" i="41"/>
  <c r="F43" i="41"/>
  <c r="F42" i="41"/>
  <c r="F39" i="41"/>
  <c r="F37" i="41"/>
  <c r="F36" i="41"/>
  <c r="F35" i="41"/>
  <c r="F34" i="41"/>
  <c r="F33" i="41"/>
  <c r="F32" i="41"/>
  <c r="F31" i="41"/>
  <c r="F29" i="41"/>
  <c r="F28" i="41"/>
  <c r="F26" i="41"/>
  <c r="F25" i="41"/>
  <c r="F23" i="41"/>
  <c r="F22" i="41"/>
  <c r="F20" i="41"/>
  <c r="F18" i="41"/>
  <c r="F17" i="41"/>
  <c r="F16" i="41"/>
  <c r="F15" i="41"/>
  <c r="F13" i="41"/>
  <c r="F106" i="41" s="1"/>
  <c r="G106" i="41" s="1"/>
  <c r="F11" i="41"/>
  <c r="F105" i="41" s="1"/>
  <c r="G105" i="41" s="1"/>
  <c r="F10" i="41"/>
  <c r="F8" i="41"/>
  <c r="F7" i="41"/>
  <c r="F104" i="41" s="1"/>
  <c r="G104" i="41" s="1"/>
  <c r="F101" i="39"/>
  <c r="F99" i="39"/>
  <c r="F97" i="39"/>
  <c r="F96" i="39"/>
  <c r="F95" i="39"/>
  <c r="F92" i="39"/>
  <c r="F90" i="39"/>
  <c r="F88" i="39"/>
  <c r="F86" i="39"/>
  <c r="F85" i="39"/>
  <c r="F83" i="39"/>
  <c r="F82" i="39"/>
  <c r="F79" i="39"/>
  <c r="F78" i="39"/>
  <c r="F76" i="39"/>
  <c r="F75" i="39"/>
  <c r="F73" i="39"/>
  <c r="F72" i="39"/>
  <c r="F70" i="39"/>
  <c r="F68" i="39"/>
  <c r="F67" i="39"/>
  <c r="F64" i="39"/>
  <c r="F106" i="39" s="1"/>
  <c r="G106" i="39" s="1"/>
  <c r="F59" i="39"/>
  <c r="F58" i="39"/>
  <c r="F57" i="39"/>
  <c r="F55" i="39"/>
  <c r="F54" i="39"/>
  <c r="F53" i="39"/>
  <c r="F51" i="39"/>
  <c r="F50" i="39"/>
  <c r="F49" i="39"/>
  <c r="F48" i="39"/>
  <c r="F47" i="39"/>
  <c r="F46" i="39"/>
  <c r="F43" i="39"/>
  <c r="F42" i="39"/>
  <c r="F39" i="39"/>
  <c r="F37" i="39"/>
  <c r="F36" i="39"/>
  <c r="F35" i="39"/>
  <c r="F34" i="39"/>
  <c r="F33" i="39"/>
  <c r="F32" i="39"/>
  <c r="F31" i="39"/>
  <c r="F29" i="39"/>
  <c r="F28" i="39"/>
  <c r="F26" i="39"/>
  <c r="F25" i="39"/>
  <c r="F23" i="39"/>
  <c r="F22" i="39"/>
  <c r="F20" i="39"/>
  <c r="F18" i="39"/>
  <c r="F105" i="39" s="1"/>
  <c r="G105" i="39" s="1"/>
  <c r="F17" i="39"/>
  <c r="F16" i="39"/>
  <c r="F15" i="39"/>
  <c r="F13" i="39"/>
  <c r="F11" i="39"/>
  <c r="F10" i="39"/>
  <c r="F8" i="39"/>
  <c r="F7" i="39"/>
  <c r="F104" i="39" s="1"/>
  <c r="G104" i="39" s="1"/>
  <c r="F101" i="38"/>
  <c r="F99" i="38"/>
  <c r="F97" i="38"/>
  <c r="F96" i="38"/>
  <c r="F95" i="38"/>
  <c r="F92" i="38"/>
  <c r="F90" i="38"/>
  <c r="F88" i="38"/>
  <c r="F86" i="38"/>
  <c r="F85" i="38"/>
  <c r="F83" i="38"/>
  <c r="F82" i="38"/>
  <c r="F79" i="38"/>
  <c r="F78" i="38"/>
  <c r="F76" i="38"/>
  <c r="F75" i="38"/>
  <c r="F73" i="38"/>
  <c r="F72" i="38"/>
  <c r="F70" i="38"/>
  <c r="F68" i="38"/>
  <c r="F67" i="38"/>
  <c r="F64" i="38"/>
  <c r="F59" i="38"/>
  <c r="F58" i="38"/>
  <c r="F57" i="38"/>
  <c r="F55" i="38"/>
  <c r="F54" i="38"/>
  <c r="F53" i="38"/>
  <c r="F51" i="38"/>
  <c r="F50" i="38"/>
  <c r="F49" i="38"/>
  <c r="F48" i="38"/>
  <c r="F47" i="38"/>
  <c r="F46" i="38"/>
  <c r="F43" i="38"/>
  <c r="F42" i="38"/>
  <c r="F39" i="38"/>
  <c r="F37" i="38"/>
  <c r="F36" i="38"/>
  <c r="F35" i="38"/>
  <c r="F34" i="38"/>
  <c r="F33" i="38"/>
  <c r="F32" i="38"/>
  <c r="F31" i="38"/>
  <c r="F29" i="38"/>
  <c r="F28" i="38"/>
  <c r="F26" i="38"/>
  <c r="F25" i="38"/>
  <c r="F23" i="38"/>
  <c r="F22" i="38"/>
  <c r="F20" i="38"/>
  <c r="F18" i="38"/>
  <c r="F17" i="38"/>
  <c r="F16" i="38"/>
  <c r="F15" i="38"/>
  <c r="F13" i="38"/>
  <c r="F106" i="38" s="1"/>
  <c r="G106" i="38" s="1"/>
  <c r="F11" i="38"/>
  <c r="F105" i="38" s="1"/>
  <c r="G105" i="38" s="1"/>
  <c r="F10" i="38"/>
  <c r="F8" i="38"/>
  <c r="F7" i="38"/>
  <c r="F104" i="38" s="1"/>
  <c r="G104" i="38" s="1"/>
  <c r="F101" i="37"/>
  <c r="F106" i="37" s="1"/>
  <c r="G106" i="37" s="1"/>
  <c r="F99" i="37"/>
  <c r="F97" i="37"/>
  <c r="F96" i="37"/>
  <c r="F95" i="37"/>
  <c r="F92" i="37"/>
  <c r="F90" i="37"/>
  <c r="F88" i="37"/>
  <c r="F86" i="37"/>
  <c r="F85" i="37"/>
  <c r="F83" i="37"/>
  <c r="F82" i="37"/>
  <c r="F79" i="37"/>
  <c r="F78" i="37"/>
  <c r="F76" i="37"/>
  <c r="F75" i="37"/>
  <c r="F73" i="37"/>
  <c r="F72" i="37"/>
  <c r="F70" i="37"/>
  <c r="F68" i="37"/>
  <c r="F67" i="37"/>
  <c r="F64" i="37"/>
  <c r="F59" i="37"/>
  <c r="F58" i="37"/>
  <c r="F57" i="37"/>
  <c r="F55" i="37"/>
  <c r="F54" i="37"/>
  <c r="F53" i="37"/>
  <c r="F51" i="37"/>
  <c r="F50" i="37"/>
  <c r="F49" i="37"/>
  <c r="F48" i="37"/>
  <c r="F47" i="37"/>
  <c r="F46" i="37"/>
  <c r="F43" i="37"/>
  <c r="F42" i="37"/>
  <c r="F39" i="37"/>
  <c r="F37" i="37"/>
  <c r="F36" i="37"/>
  <c r="F35" i="37"/>
  <c r="F34" i="37"/>
  <c r="F33" i="37"/>
  <c r="F32" i="37"/>
  <c r="F31" i="37"/>
  <c r="F29" i="37"/>
  <c r="F28" i="37"/>
  <c r="F26" i="37"/>
  <c r="F25" i="37"/>
  <c r="F23" i="37"/>
  <c r="F22" i="37"/>
  <c r="F20" i="37"/>
  <c r="F18" i="37"/>
  <c r="F17" i="37"/>
  <c r="F16" i="37"/>
  <c r="F15" i="37"/>
  <c r="F13" i="37"/>
  <c r="F11" i="37"/>
  <c r="F105" i="37" s="1"/>
  <c r="G105" i="37" s="1"/>
  <c r="F10" i="37"/>
  <c r="F8" i="37"/>
  <c r="F7" i="37"/>
  <c r="F104" i="37" s="1"/>
  <c r="G104" i="37" s="1"/>
  <c r="F101" i="34"/>
  <c r="F99" i="34"/>
  <c r="F97" i="34"/>
  <c r="F96" i="34"/>
  <c r="F95" i="34"/>
  <c r="F92" i="34"/>
  <c r="F90" i="34"/>
  <c r="F88" i="34"/>
  <c r="F86" i="34"/>
  <c r="F85" i="34"/>
  <c r="F83" i="34"/>
  <c r="F82" i="34"/>
  <c r="F79" i="34"/>
  <c r="F78" i="34"/>
  <c r="F76" i="34"/>
  <c r="F75" i="34"/>
  <c r="F73" i="34"/>
  <c r="F72" i="34"/>
  <c r="F70" i="34"/>
  <c r="F68" i="34"/>
  <c r="F67" i="34"/>
  <c r="F64" i="34"/>
  <c r="F59" i="34"/>
  <c r="F58" i="34"/>
  <c r="F57" i="34"/>
  <c r="F55" i="34"/>
  <c r="F54" i="34"/>
  <c r="F53" i="34"/>
  <c r="F51" i="34"/>
  <c r="F50" i="34"/>
  <c r="F49" i="34"/>
  <c r="F48" i="34"/>
  <c r="F47" i="34"/>
  <c r="F46" i="34"/>
  <c r="F43" i="34"/>
  <c r="F42" i="34"/>
  <c r="F39" i="34"/>
  <c r="F37" i="34"/>
  <c r="F36" i="34"/>
  <c r="F35" i="34"/>
  <c r="F34" i="34"/>
  <c r="F33" i="34"/>
  <c r="F32" i="34"/>
  <c r="F31" i="34"/>
  <c r="F29" i="34"/>
  <c r="F28" i="34"/>
  <c r="F26" i="34"/>
  <c r="F25" i="34"/>
  <c r="F23" i="34"/>
  <c r="F22" i="34"/>
  <c r="F20" i="34"/>
  <c r="F18" i="34"/>
  <c r="F17" i="34"/>
  <c r="F16" i="34"/>
  <c r="F15" i="34"/>
  <c r="F13" i="34"/>
  <c r="F106" i="34" s="1"/>
  <c r="G106" i="34" s="1"/>
  <c r="F11" i="34"/>
  <c r="F105" i="34" s="1"/>
  <c r="G105" i="34" s="1"/>
  <c r="F10" i="34"/>
  <c r="F8" i="34"/>
  <c r="F7" i="34"/>
  <c r="F104" i="34" s="1"/>
  <c r="G104" i="34" s="1"/>
  <c r="F101" i="33"/>
  <c r="F99" i="33"/>
  <c r="F97" i="33"/>
  <c r="F96" i="33"/>
  <c r="F95" i="33"/>
  <c r="F92" i="33"/>
  <c r="F90" i="33"/>
  <c r="F88" i="33"/>
  <c r="F86" i="33"/>
  <c r="F85" i="33"/>
  <c r="F83" i="33"/>
  <c r="F82" i="33"/>
  <c r="F79" i="33"/>
  <c r="F78" i="33"/>
  <c r="F76" i="33"/>
  <c r="F75" i="33"/>
  <c r="F73" i="33"/>
  <c r="F72" i="33"/>
  <c r="F70" i="33"/>
  <c r="F68" i="33"/>
  <c r="F67" i="33"/>
  <c r="F64" i="33"/>
  <c r="F106" i="33" s="1"/>
  <c r="G106" i="33" s="1"/>
  <c r="F59" i="33"/>
  <c r="F58" i="33"/>
  <c r="F57" i="33"/>
  <c r="F55" i="33"/>
  <c r="F54" i="33"/>
  <c r="F53" i="33"/>
  <c r="F51" i="33"/>
  <c r="F50" i="33"/>
  <c r="F49" i="33"/>
  <c r="F48" i="33"/>
  <c r="F47" i="33"/>
  <c r="F46" i="33"/>
  <c r="F43" i="33"/>
  <c r="F42" i="33"/>
  <c r="F39" i="33"/>
  <c r="F37" i="33"/>
  <c r="F36" i="33"/>
  <c r="F35" i="33"/>
  <c r="F34" i="33"/>
  <c r="F33" i="33"/>
  <c r="F32" i="33"/>
  <c r="F31" i="33"/>
  <c r="F29" i="33"/>
  <c r="F28" i="33"/>
  <c r="F26" i="33"/>
  <c r="F25" i="33"/>
  <c r="F23" i="33"/>
  <c r="F22" i="33"/>
  <c r="F20" i="33"/>
  <c r="F18" i="33"/>
  <c r="F105" i="33" s="1"/>
  <c r="G105" i="33" s="1"/>
  <c r="F17" i="33"/>
  <c r="F16" i="33"/>
  <c r="F15" i="33"/>
  <c r="F13" i="33"/>
  <c r="F11" i="33"/>
  <c r="F10" i="33"/>
  <c r="F8" i="33"/>
  <c r="F7" i="33"/>
  <c r="F104" i="33" s="1"/>
  <c r="G104" i="33" s="1"/>
  <c r="F101" i="32"/>
  <c r="F99" i="32"/>
  <c r="F97" i="32"/>
  <c r="F96" i="32"/>
  <c r="F95" i="32"/>
  <c r="F92" i="32"/>
  <c r="F90" i="32"/>
  <c r="F88" i="32"/>
  <c r="F86" i="32"/>
  <c r="F85" i="32"/>
  <c r="F83" i="32"/>
  <c r="F82" i="32"/>
  <c r="F79" i="32"/>
  <c r="F78" i="32"/>
  <c r="F76" i="32"/>
  <c r="F75" i="32"/>
  <c r="F73" i="32"/>
  <c r="F72" i="32"/>
  <c r="F70" i="32"/>
  <c r="F68" i="32"/>
  <c r="F67" i="32"/>
  <c r="F64" i="32"/>
  <c r="F59" i="32"/>
  <c r="F58" i="32"/>
  <c r="F57" i="32"/>
  <c r="F55" i="32"/>
  <c r="F54" i="32"/>
  <c r="F53" i="32"/>
  <c r="F51" i="32"/>
  <c r="F50" i="32"/>
  <c r="F49" i="32"/>
  <c r="F48" i="32"/>
  <c r="F47" i="32"/>
  <c r="F46" i="32"/>
  <c r="F43" i="32"/>
  <c r="F42" i="32"/>
  <c r="F39" i="32"/>
  <c r="F37" i="32"/>
  <c r="F36" i="32"/>
  <c r="F35" i="32"/>
  <c r="F34" i="32"/>
  <c r="F33" i="32"/>
  <c r="F32" i="32"/>
  <c r="F31" i="32"/>
  <c r="F29" i="32"/>
  <c r="F28" i="32"/>
  <c r="F26" i="32"/>
  <c r="F25" i="32"/>
  <c r="F23" i="32"/>
  <c r="F22" i="32"/>
  <c r="F20" i="32"/>
  <c r="F18" i="32"/>
  <c r="F17" i="32"/>
  <c r="F16" i="32"/>
  <c r="F15" i="32"/>
  <c r="F13" i="32"/>
  <c r="F106" i="32" s="1"/>
  <c r="G106" i="32" s="1"/>
  <c r="F11" i="32"/>
  <c r="F105" i="32" s="1"/>
  <c r="G105" i="32" s="1"/>
  <c r="F10" i="32"/>
  <c r="F8" i="32"/>
  <c r="F7" i="32"/>
  <c r="F104" i="32" s="1"/>
  <c r="G104" i="32" s="1"/>
  <c r="F101" i="30"/>
  <c r="F99" i="30"/>
  <c r="F97" i="30"/>
  <c r="F96" i="30"/>
  <c r="F95" i="30"/>
  <c r="F92" i="30"/>
  <c r="F90" i="30"/>
  <c r="F88" i="30"/>
  <c r="F86" i="30"/>
  <c r="F85" i="30"/>
  <c r="F83" i="30"/>
  <c r="F82" i="30"/>
  <c r="F79" i="30"/>
  <c r="F78" i="30"/>
  <c r="F76" i="30"/>
  <c r="F75" i="30"/>
  <c r="F73" i="30"/>
  <c r="F72" i="30"/>
  <c r="F70" i="30"/>
  <c r="F68" i="30"/>
  <c r="F67" i="30"/>
  <c r="F64" i="30"/>
  <c r="F59" i="30"/>
  <c r="F58" i="30"/>
  <c r="F57" i="30"/>
  <c r="F55" i="30"/>
  <c r="F54" i="30"/>
  <c r="F53" i="30"/>
  <c r="F51" i="30"/>
  <c r="F50" i="30"/>
  <c r="F49" i="30"/>
  <c r="F48" i="30"/>
  <c r="F47" i="30"/>
  <c r="F46" i="30"/>
  <c r="F43" i="30"/>
  <c r="F42" i="30"/>
  <c r="F39" i="30"/>
  <c r="F37" i="30"/>
  <c r="F36" i="30"/>
  <c r="F35" i="30"/>
  <c r="F34" i="30"/>
  <c r="F33" i="30"/>
  <c r="F32" i="30"/>
  <c r="F31" i="30"/>
  <c r="F29" i="30"/>
  <c r="F28" i="30"/>
  <c r="F26" i="30"/>
  <c r="F25" i="30"/>
  <c r="F23" i="30"/>
  <c r="F22" i="30"/>
  <c r="F20" i="30"/>
  <c r="F18" i="30"/>
  <c r="F17" i="30"/>
  <c r="F16" i="30"/>
  <c r="F15" i="30"/>
  <c r="F13" i="30"/>
  <c r="F106" i="30" s="1"/>
  <c r="G106" i="30" s="1"/>
  <c r="F11" i="30"/>
  <c r="F105" i="30" s="1"/>
  <c r="G105" i="30" s="1"/>
  <c r="F10" i="30"/>
  <c r="F8" i="30"/>
  <c r="F7" i="30"/>
  <c r="F104" i="30" s="1"/>
  <c r="G104" i="30" s="1"/>
  <c r="C23" i="2" l="1"/>
  <c r="E23" i="2"/>
  <c r="D23" i="2"/>
  <c r="F101" i="27"/>
  <c r="F99" i="27"/>
  <c r="F97" i="27"/>
  <c r="F96" i="27"/>
  <c r="F95" i="27"/>
  <c r="F92" i="27"/>
  <c r="F90" i="27"/>
  <c r="F88" i="27"/>
  <c r="F86" i="27"/>
  <c r="F85" i="27"/>
  <c r="F83" i="27"/>
  <c r="F82" i="27"/>
  <c r="F79" i="27"/>
  <c r="F78" i="27"/>
  <c r="F76" i="27"/>
  <c r="F75" i="27"/>
  <c r="F73" i="27"/>
  <c r="F72" i="27"/>
  <c r="F70" i="27"/>
  <c r="F68" i="27"/>
  <c r="F67" i="27"/>
  <c r="F64" i="27"/>
  <c r="F59" i="27"/>
  <c r="F58" i="27"/>
  <c r="F57" i="27"/>
  <c r="F55" i="27"/>
  <c r="F54" i="27"/>
  <c r="F53" i="27"/>
  <c r="F51" i="27"/>
  <c r="F50" i="27"/>
  <c r="F49" i="27"/>
  <c r="F48" i="27"/>
  <c r="F47" i="27"/>
  <c r="F46" i="27"/>
  <c r="F43" i="27"/>
  <c r="F42" i="27"/>
  <c r="F39" i="27"/>
  <c r="F37" i="27"/>
  <c r="F36" i="27"/>
  <c r="F35" i="27"/>
  <c r="F34" i="27"/>
  <c r="F33" i="27"/>
  <c r="F32" i="27"/>
  <c r="F31" i="27"/>
  <c r="F29" i="27"/>
  <c r="F28" i="27"/>
  <c r="F26" i="27"/>
  <c r="F25" i="27"/>
  <c r="F23" i="27"/>
  <c r="F22" i="27"/>
  <c r="F20" i="27"/>
  <c r="F18" i="27"/>
  <c r="F17" i="27"/>
  <c r="F16" i="27"/>
  <c r="F15" i="27"/>
  <c r="F13" i="27"/>
  <c r="F106" i="27" s="1"/>
  <c r="G106" i="27" s="1"/>
  <c r="F11" i="27"/>
  <c r="F105" i="27" s="1"/>
  <c r="G105" i="27" s="1"/>
  <c r="F10" i="27"/>
  <c r="F8" i="27"/>
  <c r="F7" i="27"/>
  <c r="F104" i="27" s="1"/>
  <c r="G104" i="27" s="1"/>
  <c r="F101" i="26"/>
  <c r="F99" i="26"/>
  <c r="F97" i="26"/>
  <c r="F96" i="26"/>
  <c r="F95" i="26"/>
  <c r="F92" i="26"/>
  <c r="F90" i="26"/>
  <c r="F88" i="26"/>
  <c r="F86" i="26"/>
  <c r="F85" i="26"/>
  <c r="F83" i="26"/>
  <c r="F82" i="26"/>
  <c r="F79" i="26"/>
  <c r="F78" i="26"/>
  <c r="F76" i="26"/>
  <c r="F75" i="26"/>
  <c r="F73" i="26"/>
  <c r="F72" i="26"/>
  <c r="F70" i="26"/>
  <c r="F68" i="26"/>
  <c r="F67" i="26"/>
  <c r="F64" i="26"/>
  <c r="F59" i="26"/>
  <c r="F58" i="26"/>
  <c r="F57" i="26"/>
  <c r="F55" i="26"/>
  <c r="F54" i="26"/>
  <c r="F53" i="26"/>
  <c r="F51" i="26"/>
  <c r="F50" i="26"/>
  <c r="F49" i="26"/>
  <c r="F48" i="26"/>
  <c r="F47" i="26"/>
  <c r="F46" i="26"/>
  <c r="F43" i="26"/>
  <c r="F42" i="26"/>
  <c r="F39" i="26"/>
  <c r="F37" i="26"/>
  <c r="F36" i="26"/>
  <c r="F35" i="26"/>
  <c r="F34" i="26"/>
  <c r="F33" i="26"/>
  <c r="F32" i="26"/>
  <c r="F31" i="26"/>
  <c r="F29" i="26"/>
  <c r="F28" i="26"/>
  <c r="F26" i="26"/>
  <c r="F25" i="26"/>
  <c r="F23" i="26"/>
  <c r="F22" i="26"/>
  <c r="F20" i="26"/>
  <c r="F18" i="26"/>
  <c r="F17" i="26"/>
  <c r="F16" i="26"/>
  <c r="F15" i="26"/>
  <c r="F13" i="26"/>
  <c r="F106" i="26" s="1"/>
  <c r="G106" i="26" s="1"/>
  <c r="F11" i="26"/>
  <c r="F105" i="26" s="1"/>
  <c r="G105" i="26" s="1"/>
  <c r="F10" i="26"/>
  <c r="F8" i="26"/>
  <c r="F7" i="26"/>
  <c r="F104" i="26" s="1"/>
  <c r="G104" i="26" s="1"/>
  <c r="C13" i="2" l="1"/>
  <c r="E12" i="2"/>
  <c r="D12" i="2"/>
  <c r="C12" i="2"/>
  <c r="F101" i="6"/>
  <c r="F99" i="6"/>
  <c r="F97" i="6"/>
  <c r="F96" i="6"/>
  <c r="F95" i="6"/>
  <c r="F92" i="6"/>
  <c r="F90" i="6"/>
  <c r="F88" i="6"/>
  <c r="F86" i="6"/>
  <c r="F85" i="6"/>
  <c r="F83" i="6"/>
  <c r="F82" i="6"/>
  <c r="F79" i="6"/>
  <c r="F78" i="6"/>
  <c r="F76" i="6"/>
  <c r="F75" i="6"/>
  <c r="F73" i="6"/>
  <c r="F72" i="6"/>
  <c r="F70" i="6"/>
  <c r="F68" i="6"/>
  <c r="F67" i="6"/>
  <c r="F64" i="6"/>
  <c r="F59" i="6"/>
  <c r="F58" i="6"/>
  <c r="F57" i="6"/>
  <c r="F55" i="6"/>
  <c r="F54" i="6"/>
  <c r="F53" i="6"/>
  <c r="F51" i="6"/>
  <c r="F50" i="6"/>
  <c r="F49" i="6"/>
  <c r="F48" i="6"/>
  <c r="F47" i="6"/>
  <c r="F46" i="6"/>
  <c r="F43" i="6"/>
  <c r="F42" i="6"/>
  <c r="F39" i="6"/>
  <c r="F37" i="6"/>
  <c r="F36" i="6"/>
  <c r="F35" i="6"/>
  <c r="F34" i="6"/>
  <c r="F33" i="6"/>
  <c r="F32" i="6"/>
  <c r="F31" i="6"/>
  <c r="F29" i="6"/>
  <c r="F28" i="6"/>
  <c r="F26" i="6"/>
  <c r="F25" i="6"/>
  <c r="F23" i="6"/>
  <c r="F22" i="6"/>
  <c r="F20" i="6"/>
  <c r="F18" i="6"/>
  <c r="F17" i="6"/>
  <c r="F16" i="6"/>
  <c r="F15" i="6"/>
  <c r="F13" i="6"/>
  <c r="F106" i="6" s="1"/>
  <c r="G106" i="6" s="1"/>
  <c r="F11" i="6"/>
  <c r="F10" i="6"/>
  <c r="F8" i="6"/>
  <c r="F7" i="6"/>
  <c r="F104" i="6" s="1"/>
  <c r="G104" i="6" s="1"/>
  <c r="F106" i="5"/>
  <c r="G106" i="5" s="1"/>
  <c r="F101" i="5"/>
  <c r="F99" i="5"/>
  <c r="F97" i="5"/>
  <c r="F96" i="5"/>
  <c r="F95" i="5"/>
  <c r="F92" i="5"/>
  <c r="F90" i="5"/>
  <c r="F88" i="5"/>
  <c r="F86" i="5"/>
  <c r="F85" i="5"/>
  <c r="F83" i="5"/>
  <c r="F82" i="5"/>
  <c r="F79" i="5"/>
  <c r="F78" i="5"/>
  <c r="F76" i="5"/>
  <c r="F75" i="5"/>
  <c r="F73" i="5"/>
  <c r="F72" i="5"/>
  <c r="F70" i="5"/>
  <c r="F68" i="5"/>
  <c r="F67" i="5"/>
  <c r="F64" i="5"/>
  <c r="F59" i="5"/>
  <c r="F58" i="5"/>
  <c r="F57" i="5"/>
  <c r="F55" i="5"/>
  <c r="F54" i="5"/>
  <c r="F53" i="5"/>
  <c r="F51" i="5"/>
  <c r="F50" i="5"/>
  <c r="F49" i="5"/>
  <c r="F48" i="5"/>
  <c r="F47" i="5"/>
  <c r="F46" i="5"/>
  <c r="F43" i="5"/>
  <c r="F42" i="5"/>
  <c r="F39" i="5"/>
  <c r="F37" i="5"/>
  <c r="F36" i="5"/>
  <c r="F35" i="5"/>
  <c r="F34" i="5"/>
  <c r="F33" i="5"/>
  <c r="F32" i="5"/>
  <c r="F31" i="5"/>
  <c r="F29" i="5"/>
  <c r="F28" i="5"/>
  <c r="F26" i="5"/>
  <c r="F25" i="5"/>
  <c r="F23" i="5"/>
  <c r="F22" i="5"/>
  <c r="F20" i="5"/>
  <c r="F18" i="5"/>
  <c r="F17" i="5"/>
  <c r="F16" i="5"/>
  <c r="F15" i="5"/>
  <c r="F13" i="5"/>
  <c r="F11" i="5"/>
  <c r="F105" i="5" s="1"/>
  <c r="G105" i="5" s="1"/>
  <c r="F10" i="5"/>
  <c r="F8" i="5"/>
  <c r="F7" i="5"/>
  <c r="F104" i="5" s="1"/>
  <c r="G104" i="5" s="1"/>
  <c r="F101" i="3"/>
  <c r="F99" i="3"/>
  <c r="F97" i="3"/>
  <c r="F96" i="3"/>
  <c r="F95" i="3"/>
  <c r="F92" i="3"/>
  <c r="F90" i="3"/>
  <c r="F88" i="3"/>
  <c r="F86" i="3"/>
  <c r="F85" i="3"/>
  <c r="F83" i="3"/>
  <c r="F82" i="3"/>
  <c r="F79" i="3"/>
  <c r="F78" i="3"/>
  <c r="F76" i="3"/>
  <c r="F75" i="3"/>
  <c r="F73" i="3"/>
  <c r="F72" i="3"/>
  <c r="F70" i="3"/>
  <c r="F68" i="3"/>
  <c r="F67" i="3"/>
  <c r="F64" i="3"/>
  <c r="F59" i="3"/>
  <c r="F58" i="3"/>
  <c r="F57" i="3"/>
  <c r="F55" i="3"/>
  <c r="F54" i="3"/>
  <c r="F53" i="3"/>
  <c r="F51" i="3"/>
  <c r="F50" i="3"/>
  <c r="F49" i="3"/>
  <c r="F48" i="3"/>
  <c r="F47" i="3"/>
  <c r="F46" i="3"/>
  <c r="F43" i="3"/>
  <c r="F42" i="3"/>
  <c r="F39" i="3"/>
  <c r="F37" i="3"/>
  <c r="F36" i="3"/>
  <c r="F35" i="3"/>
  <c r="F34" i="3"/>
  <c r="F33" i="3"/>
  <c r="F32" i="3"/>
  <c r="F31" i="3"/>
  <c r="F29" i="3"/>
  <c r="F28" i="3"/>
  <c r="F26" i="3"/>
  <c r="F25" i="3"/>
  <c r="F23" i="3"/>
  <c r="F22" i="3"/>
  <c r="F20" i="3"/>
  <c r="F18" i="3"/>
  <c r="F17" i="3"/>
  <c r="F16" i="3"/>
  <c r="F15" i="3"/>
  <c r="F13" i="3"/>
  <c r="F11" i="3"/>
  <c r="F10" i="3"/>
  <c r="F8" i="3"/>
  <c r="F7" i="3"/>
  <c r="C15" i="2" l="1"/>
  <c r="E15" i="2"/>
  <c r="D15" i="2"/>
  <c r="F105" i="6"/>
  <c r="G105" i="6" s="1"/>
  <c r="F105" i="3"/>
  <c r="G105" i="3" s="1"/>
  <c r="D7" i="2" s="1"/>
  <c r="D10" i="2" s="1"/>
  <c r="F104" i="3"/>
  <c r="G104" i="3" s="1"/>
  <c r="F106" i="3"/>
  <c r="G106" i="3" s="1"/>
  <c r="E7" i="2" s="1"/>
  <c r="E10" i="2" s="1"/>
</calcChain>
</file>

<file path=xl/sharedStrings.xml><?xml version="1.0" encoding="utf-8"?>
<sst xmlns="http://schemas.openxmlformats.org/spreadsheetml/2006/main" count="4373" uniqueCount="156">
  <si>
    <t xml:space="preserve">การศึกษาความต้องการและความคาดหวังของผู้รับบริการ </t>
  </si>
  <si>
    <t xml:space="preserve">งานบริการ </t>
  </si>
  <si>
    <t>คะแนนที่ได้</t>
  </si>
  <si>
    <t>น้ำหนัก</t>
  </si>
  <si>
    <t>งานบริการที่เหมาะสม หรืองานบริการอื่นๆ ที่สอดคล้องกับผลสำรวจความต้องการฯ</t>
  </si>
  <si>
    <t>เวลาเปิดให้บริการ</t>
  </si>
  <si>
    <t xml:space="preserve">การให้บริการนอกเวลาราชการ หรือตามเวลาที่สอดคล้องกับผลการสำรวจความต้องการของผู้รับบริการในแต่ละพื้นที่ เช่น วันจันทร์-ศุกร์ (เวลา ๑๗.๐๐ - ๑๙.๐๐ น.)วัน-เวลาราชการ แต่เพิ่มเวลาพักเที่ยง เป็นต้น  (เชื่อมโยงข้อ 1)
</t>
  </si>
  <si>
    <t>สถานที่บริการ</t>
  </si>
  <si>
    <t>มีระบบการขนส่งที่เข้าถึงสถานที่บริการ เพื่อให้สะดวกต่อการเดินทาง</t>
  </si>
  <si>
    <t>เกณฑ์</t>
  </si>
  <si>
    <t>C</t>
  </si>
  <si>
    <t>J</t>
  </si>
  <si>
    <t>เข้าถึงได้สะดวก และจัดให้มีแสงสว่างอย่างเพียงพอ ณ บริเวณสถานที่บริการ</t>
  </si>
  <si>
    <t>แนวทางการดำเนินงาน</t>
  </si>
  <si>
    <t>ลำดับ</t>
  </si>
  <si>
    <t>พื้นที่ให้บริการ</t>
  </si>
  <si>
    <t>ระบบคิว/จุดแรกรับ</t>
  </si>
  <si>
    <t>การจัดให้มีระบบคิว เพื่อให้บริการได้อย่างเป็นธรรม</t>
  </si>
  <si>
    <t>การออกแบบระบบงาน</t>
  </si>
  <si>
    <t>มีระบบแจ้งเตือนการให้บริการ และระบบการติดตามสถานะผู้รับบริการ เช่น การติดตามรอบเวลาการต่อใบอนุญาตโดยการส่งข้อมูลแจ้งเตือนให้มาต่อใบอนุญาต หรือออกแบบระบบสารสนเทศให้ผู้รับบริการเข้าตรวจสอบขั้นตอนสถานะการรับบริการในงานที่ไม่แล้วเสร็จในทันที เป็นต้น</t>
  </si>
  <si>
    <t>ก่อนเข้าสู่จุดให้บริการ</t>
  </si>
  <si>
    <t>มีระบบการให้บริการประชาชนแบบออนไลน์</t>
  </si>
  <si>
    <t>การจัดสรรบุคลากร</t>
  </si>
  <si>
    <t>มีการสร้างสิ่งจูงใจแก่บุคลากรปฏิบัติงาน</t>
  </si>
  <si>
    <t>ระบบจุดให้บริการ</t>
  </si>
  <si>
    <t>ระบบสนับสนุนการให้บริการ</t>
  </si>
  <si>
    <t>มีการพัฒนาระบบการให้บริการ ซึ่งอาจรวมถึงระบบการร้องเรียน ผ่านช่องทางที่เป็นระบบ online และมีการกาหนดมาตรฐานการให้บริการในแต่ละช่องทางที่ได้เปิดให้บริการไว้อย่างชัดเจนและเหมาะสมสอดคล้องกับความต้องการของผู้รับบริการ เช่น - การติดต่อผ่านอีเมล์ มีการตอบกลับภายใน ๒๔ ชั่วโมง การติดต่อผ่านระบบ Chat หรือLine มีการตอบกลับภายใน 15 นาที การติดต่อผ่าน Facebook มีการตอบกลับภายใน 1 ชั่วโมง เป็นต้น</t>
  </si>
  <si>
    <t>การพัฒนาระบบ Call Center</t>
  </si>
  <si>
    <t>เจ้าหน้าที่ตอบ Call center</t>
  </si>
  <si>
    <t>เงื่อนไขพิเศษเพิ่มเติม (คาอธิบายถึงนวัตกรรมการบริการหรือความริเริ่มใหม่ ๆ จนเป็นที่ยอมรับของผู้รับบริการ)</t>
  </si>
  <si>
    <t>การพัฒนาศูนย์ราชการสะดวกสู่ความเป็นเลิศ</t>
  </si>
  <si>
    <t>การพัฒนาระบบการให้บริการ online</t>
  </si>
  <si>
    <t>การบูรณาการวางแผนระบบ</t>
  </si>
  <si>
    <t>การออกแบบระบบเทคโนโลยีสารสนเทศ</t>
  </si>
  <si>
    <t>บุคลากรด้านเทคนิค</t>
  </si>
  <si>
    <t>มีการแลกเปลี่ยนเรียนรู้เกี่ยวกับปัญหาในการปฏิบัติงาน และการปรับปรุงงาน รวมถึงการร่วมกันทบทวนระบบงานเพื่อออกแบบงานใหม่/สร้างนวัตกรรมในการให้บริการ</t>
  </si>
  <si>
    <t>การแลกเปลี่ยนเรียนรู้ และการจัดอบรมเจ้าหน้าที่ และผู้เกี่ยวข้อง</t>
  </si>
  <si>
    <t>มีการปรับปรุงคู่มือการปฏิบัติงานให้ทันสมัย และค้นหาข้อมูลได้ง่าย</t>
  </si>
  <si>
    <t>การทบทวนปรับปรุงการดำเนินงาน</t>
  </si>
  <si>
    <t>การแก้ไขปัญหาที่ท้าทาย</t>
  </si>
  <si>
    <t>มีกลไกการรับฟังและตอบสนองข้อร้องเรียนของผู้รับบริการ รวมทั้งระบบการติดตามและแก้ไขปัญหาที่ชัดเจน ทั้งนี้ อาจมีการจัดชุดเฉพาะกิจลงไปในพื้นที่ปัญหา (ขึ้นกับลักษณะปัญหาที่เกิดขึ้น)</t>
  </si>
  <si>
    <t>ระบบการติดตามผลการดำเนินงาน</t>
  </si>
  <si>
    <t>ช่องทางการให้บริการ</t>
  </si>
  <si>
    <t>มีกลไกการรับฟังและตอบสนองข้อร้องเรียนของผู้รับบริการ รวมทั้งระบบการติดตามและแก้ไขปัญหาที่ชัดเจน</t>
  </si>
  <si>
    <t>คุณภาพการให้บริการและการจัดการข้อร้องเรียน</t>
  </si>
  <si>
    <t>เกิดผลลัพธ์ความพึงพอใจของผู้รับบริการไม่น้อยกว่าร้อยละ ๘๐</t>
  </si>
  <si>
    <t>มีจุดประเมินผลความพึงพอใจ ณ จุดให้บริการในรูปแบบที่ง่ายและสะดวกต่อผู้ใช้บริการ</t>
  </si>
  <si>
    <t>ระบบการประเมินความพึงพอใจ</t>
  </si>
  <si>
    <t>บุคลากรด้านการบริการ</t>
  </si>
  <si>
    <t>การบริหารความต่อเนื่องในการให้บริการที่จำเป็น</t>
  </si>
  <si>
    <t>การจัดทำระบบฐานข้อมูล</t>
  </si>
  <si>
    <t>ผ่าน /ปรับปรุง</t>
  </si>
  <si>
    <t>หมายเหตุ</t>
  </si>
  <si>
    <t>มีการวิเคราะห์ผลการสำรวจและนำไปใช้ในการออกแบบระบบการให้บริการ</t>
  </si>
  <si>
    <t>คะแนนเกณฑ์พื้นฐาน</t>
  </si>
  <si>
    <t>รวม</t>
  </si>
  <si>
    <t>คะแนน</t>
  </si>
  <si>
    <t>ผลการประเมินคะแนน :</t>
  </si>
  <si>
    <t xml:space="preserve">คะแนนเกณฑ์ขั้นสูง </t>
  </si>
  <si>
    <t>หน่วยงาน</t>
  </si>
  <si>
    <t>เจ้าหน้าที่สามารถปฏิบัติงานได้ตามมาตรฐานที่กำหนดไว้ในแต่ละช่องทางของระบบ online ที่พัฒนาขึ้น</t>
  </si>
  <si>
    <t>การจัดให้มีห้องน้ำที่สะอาด และถูกสุขลักษณะ</t>
  </si>
  <si>
    <t>มีการจัดสรรสิ่งอำนวยความสะดวกที่ สอดคล้องกับผลสำรวจความต้องการของผู้รับบริการ และความพร้อมของทรัพยากรที่มี เช่น น้ำดื่ม เก้าอี้นั่งพักรอ เป็นต้น</t>
  </si>
  <si>
    <t xml:space="preserve">มีการสำรวจ เพื่อให้ทราบความต้องการของผู้รับบริการกลุ่มเป้าหมายในแต่ละพื้นที่ให้บริการ  
ซึ่งต้องครอบคลุมประเด็น ดังนี้ ประเภทงานบริการ วันและเวลาเปิดให้บริการ  สถานที่ให้บริการ ความยาก-ง่ายในการเข้าถึงจุดบริการ  สิ่งอำนวยความสะดวกที่สำคัญ การรับรู้ข้อมูลข่าวสารเกี่ยวกับการให้บริการ
 </t>
  </si>
  <si>
    <t xml:space="preserve">มีงานบริการ ณ ศูนย์ราชการสะดวก ครอบคลุมประเภทงาน ดังนี้ งานบริการข้อมูลข่าวสารของหน่วยงานภาครัฐทุกหน่วยงาน งานด้านการรับเรื่องราวร้องทุกข์ งานบริการตามภารกิจของหน่วยงาน
</t>
  </si>
  <si>
    <t>มีป้าย/สัญลักษณ์ บอกทิศทางหรือตำแหน่งที่ตั้งของจุดให้บริการอย่างชัดเจน ไม่ติดตั้งในตำแหน่งที่ทำให้เกิดความสับสน</t>
  </si>
  <si>
    <t>การออกแบบสถานที่คำนึงถึงผู้พิการ สตรีมีครรภ์ และผู้สูงอายุ เช่น จุดให้บริการอยู่ชั้น ๑ (กรณีไม่มีลิฟท์) มีทางลาดสำหรับรถเข็น มีพื้นที่ว่างใต้เคาน์เตอร์ให้รถเข็นคนพิการสามารถเข้าได้โดยไม่มีสิ่งกีดขวาง เป็นต้น</t>
  </si>
  <si>
    <t>การออกแบบผังงาน และระบบการให้บริการระหว่าง “จุดก่อนเข้าสู่บริการ” และ “จุดให้บริการ” ที่อำนวยความสะดวกทั้งสำหรับเจ้าหน้าที่ และประชาชน เพื่อให้สามารถให้บริการประชาชนได้อย่างรวดเร็ว โดยคำนึงถึงลักษณะและปริมาณงานที่ให้บริการ</t>
  </si>
  <si>
    <t>ขนาดและพื้นที่ใช้งานสะดวกต่อการเอื้อมจับ (พื้นที่ว่างด้านข้างสำหรับการเคลื่อนไหวร่างกายที่สบาย และออกแบบจัดวางเอกสารให้สามารถให้บริการได้อย่างรวดเร็ว</t>
  </si>
  <si>
    <t>ในจุดที่สำคัญหรืออันตรายต้องออกแบบหรือจัดให้สามารถมองเห็นได้ชัดเจนทั้งขณะยืนหรือรถล้อเลื่อน</t>
  </si>
  <si>
    <t>การจัดเตรียมวัสดุ/อุปกรณ์ หรือสิ่งอำนวยความสะดวกอื่น ๆ</t>
  </si>
  <si>
    <t xml:space="preserve">มีจุดแรกรับ ในการช่วยอำนวยความสะดวกต่าง ๆ เช่น คัดกรองผู้รับบริการ ให้คำแนะนำในการขอรับบริการ หรือช่วยเตรียมเอกสาร กรอกแบบฟอร์มต่างๆ  เพื่อเพิ่มประสิทธิภาพในการบริการและลดระยะเวลารอคอย </t>
  </si>
  <si>
    <t>มีการจัดลำดับขั้นตอนการบริการที่ง่ายต่อการให้บริการและรับบริการ เพื่อให้ประชาชนไม่ต้องรอคอยรับบริการนาน</t>
  </si>
  <si>
    <t xml:space="preserve">มีการกำหนดผู้รับผิดชอบ ผู้ประสานงาน/เจ้าของงาน เบอร์โทรติดต่อ และช่องทางการติดต่อไว้อย่างชัดเจน
</t>
  </si>
  <si>
    <t xml:space="preserve">มีการจัดทำคู่มือการปฏิบัติงานสำหรับเจ้าหน้าที่ ที่ครอบคลุม ถูกต้อง และทันสมัย โดยมีการระบุขั้นตอน ระยะเวลา ค่าธรรมเนียม และข้อมูลจำเป็นสำหรับการปฏิบัติงานไว้ในคู่มือฯ อย่างชัดเจน </t>
  </si>
  <si>
    <t>การให้บริการไปในทิศทางเดียวกัน เช่น การตอบคำถาม รูปแบบการบริการของแต่ละจุด เป็นต้น</t>
  </si>
  <si>
    <t>มีการปรับปรุงแบบฟอร์มการขอรับอนุญาตต่าง ๆ ให้ง่ายและไม่ซ้ำซ้อน</t>
  </si>
  <si>
    <t>มีการวิเคราะห์ประเมินความต้องการด้านกำลังคนที่จำเป็น</t>
  </si>
  <si>
    <t>มีการจัดตารางการทำงานในช่วงพักทานอาหาร หรือช่วงเวลาที่มีผู้รับบริการเข้ามาใช้บริการมาก เพื่อให้เหมาะสมในการให้บริการผู้รับบริการที่เพียงพอต่อจำนวนผู้รับบริการที่เข้ามาใช้บริการในแต่ละช่วงของจุดให้บริการ</t>
  </si>
  <si>
    <t>มีการเพิ่มศักยภาพและทักษะในการปฏิบัติงานที่จำเป็นและทันสมัยให้กับเจ้าหน้าที่ เช่น จัดฝึกอบรม สัมมนาระดมสมอง ศึกษาดูงาน เป็นต้น อย่างต่อเนื่อง เพื่อให้เจ้าหน้าที่สามารถให้บริการได้อย่างถูกต้อง รวดเร็ว และมีจิตบริการ</t>
  </si>
  <si>
    <t>*ให้ใส่ผลการประเมิน กรณีผ่าน = 1  กรณีไม่ผ่าน = 0</t>
  </si>
  <si>
    <t>ผ่าน /ปรับปรุง*</t>
  </si>
  <si>
    <t xml:space="preserve">เจ้าหน้าที่ได้รับการอบรมการใช้ระบบ ซอฟท์แวร์และการให้บริการอย่างต่อเนื่องจนมีความเข้าใจในด้านการใช้งานระบบ </t>
  </si>
  <si>
    <t>เจ้าหน้าที่สามารถให้บริการแทนกันได้ในงานบริการเบ็ดเสร็จจำนวนหนึ่ง</t>
  </si>
  <si>
    <t xml:space="preserve">เจ้าหน้าที่มีทักษะในการให้บริการ ครอบคลุมเรื่องสำคัญ ดังนี้ สามารถตอบคำถามพื้นฐานให้กับผู้รับบริการได้สามารถแก้ไข/รับมือกับสถานการณ์ที่เกิดขึ้นได้ ตามมาตรฐานการให้บริการ การสื่อสารและช่วยเหลือผู้รับบริการด้วยไมตรีจิต
</t>
  </si>
  <si>
    <t xml:space="preserve">เจ้าหน้าที่สามารถริเริ่มและพัฒนาการให้บริการที่เกินความคาดหวังของผู้รับบริการ </t>
  </si>
  <si>
    <t>มีการนำผลสำรวจมาปรับปรุงงานบริการอย่างต่อเนื่อง</t>
  </si>
  <si>
    <t>วิธีการปฏิบัติงานที่รวดเร็ว ถูกต้องตามที่กฎหมายกำหนด (เจ้าหน้าที่ปฏิบัติงานตามมาตรฐานการให้บริการที่กำหนดไว้ในคู่มือการปฏิบัติงาน)</t>
  </si>
  <si>
    <t>กรณีเกิดข้อร้องเรียนในการให้บริการ ข้อร้องเรียนในประเด็นเดิมจะต้องไม่เกิดขึ้นซ้ำอีก</t>
  </si>
  <si>
    <t>มีการพัฒนาเพิ่มช่องทางการให้บริการ การให้คำปรึกษา รวมทั้งช่องทางการรับเรื่องร้องเรียน ผ่านทางโทรศัพท์ หรือ ศูนย์ Hotline หรือช่องทางอื่น ๆ ที่สอดคล้องกับความต้องการของผู้รับบริการ</t>
  </si>
  <si>
    <t xml:space="preserve">มีการจัดทำแผนการติดตามผลการดำเนินการของศูนย์ราชการสะดวกที่ชัดเจน ซึ่งประกอบด้วย หัวข้อเรื่องที่ติดตาม ผู้รับผิดชอบ ระยะเวลาดำเนินการ ผลดำเนินการ และข้อเสนอการปรับปรุงพัฒนาให้ดีขึ้นอย่างต่อเนื่อง </t>
  </si>
  <si>
    <t xml:space="preserve">มีการค้นหาปัญหา/อุปสรรคของการให้บริการที่เกิดขึ้นและคาดว่าจะเกิดขึ้น และนำไปแก้ไขปรับปรุงให้การบริการดียิ่งขึ้น </t>
  </si>
  <si>
    <t>มีการนำผลจากการติดตามงานมาดำเนินการปรับปรุงงานจนเกิดผลลัพธ์ที่ดีอย่างต่อเนื่อง และการให้บริการได้ถูกต้อง รวดเร็ว สามารถลดต้นทุน ลดการสูญเสีย และเกิดคุณค่าที่เป็นประโยชน์ต่อผู้รับบริการ</t>
  </si>
  <si>
    <t>การจัดอบรมทักษะการให้บริการที่ทันสมัยอย่างต่อเนื่อง เช่น การสร้างความสัมพันธ์กับผู้รับบริการ การสร้างภาพลักษณ์การให้บริการ การสร้างจิตสำนึกด้านการให้บริการ การศึกษาดูงาน เป็นต้น และมีการสื่อสารสร้างความเข้าใจให้แก่เจ้าหน้าที่เกี่ยวกับแนวทางการปฏิบัติงานใหม่ เพื่อป้องกันปัญหาที่อาจเกิดขึ้น</t>
  </si>
  <si>
    <t xml:space="preserve">เจ้าหน้าที่ด้านเทคนิคได้รับการอบรมหลักสูตรที่เกี่ยวข้องกับการติดตั้งระบบปฏิบัติการ และโปรแกรมประยุกต์ การซ่อมบำรุงฮาร์ดแวร์พื้นฐาน (เชื่อมโยงข้อ 17.1) </t>
  </si>
  <si>
    <t xml:space="preserve">เจ้าหน้าที่ด้านเทคนิคมีความสามารถ ดังนี้ ตอบคำถามและแก้ปัญหาพื้นฐานเกี่ยวกับระบบ อธิบายลักษณะปัญหาระบบเครือข่ายต่อเชื่อมเมื่อประสานงานกับบริษัทผู้ให้บริการ
</t>
  </si>
  <si>
    <t>มีการออกแบบระบบจัดเก็บข้อมูลและระบบวิเคราะห์ฐานข้อมูลสอดคล้องกับความต้องการใช้งานเพื่ออำนวยความสะดวกในการปฏิบัติงาน และพัฒนาปรับปรุงการให้บริการ</t>
  </si>
  <si>
    <t>มีการรวบรวมข้อมูลจากผู้ปฏิบัติงาน ผู้รับบริการ และผู้ที่เกี่ยวข้อง เข้าระบบฐานข้อมูลได้อย่างครอบคลุม ถูกต้อง และทันสมัย รวมถึงการนำผลการวิเคราะห์ข้อมูลไปใช้ปรับปรุงระบบฐานข้อมูล และพัฒนาระบบการให้บริการต่อไป</t>
  </si>
  <si>
    <t>การออกแบบระบบเทคโนโลยีสารสนเทศให้สามารถใช้งานในส่วนที่จำเป็นได้อย่างต่อเนื่อง และปลอดภัย โดยการปฏิบัติตามแผนแม่บทเทคโนโลยีสารสนเทศและการสื่อสาร หรือแผนอื่นที่กำหนด</t>
  </si>
  <si>
    <t>การออกแบบระบบเทคโนโลยีสารสนเทศ ให้ผู้ปฏิบัติงานหรือผู้เกี่ยวข้องสามารถค้นหาข้อมูลการให้บริการได้อย่างสะดวก รวดเร็ว โดยเฉพาะเรื่องคำถาม คำตอบ และวิธีการแก้ไขปัญหาในแต่ละสถานการณ์ เพื่อช่วยสนับสนุนการปฏิบัติงานของเจ้าหน้าที่</t>
  </si>
  <si>
    <t>การบูรณาการการทำงานระหว่างหน่วยงานที่เกี่ยวข้อง สอดคล้องกับทรัพยากรที่มีจำกัด โดยมีการเชื่อมโยงข้อมูลระหว่างหน่วยงาน เพื่อลดความซ้ำซ้อนและความผิดพลาดในการกรอกข้อมูล รวมทั้ง การใช้ทรัพยากรร่วมกันอย่างคุ้มค่า</t>
  </si>
  <si>
    <t>มีการพัฒนาและดูแลรักษาระบบโทรศัพท์ให้มีคุณสมบัติ ดังนี้ มีความพร้อมใช้งาน ซึ่งเป็นระบบที่มีคุณภาพ ใช้งานได้ เสียงฟังชัดเจน สามารถเลือกติดต่อกับเจ้าหน้าที่ได้หรือประสานส่งต่อ มีระบบเก็บข้อมูลของผู้รับบริการ เพื่อช่วยในการสืบค้นข้อมูลประวัติการขอรับบริการ มีการจัดทำฐานข้อมูลครอบคลุมข้อมูลที่ผู้รับบริการสอบถาม และมีการปรับปรุงข้อมูลให้เป็นปัจจุบัน</t>
  </si>
  <si>
    <t>มีระบบ/แผนการพัฒนาความรู้และทักษะให้แก่เจ้าหน้าที่ตอบ Call Center อย่างชัดเจน โดยนำข้อมูลจากการตรวจสอบคุณภาพมาใช้ในการวางแผนการอบรมเจ้าหน้าที่ รวมถึงมีการจัดอบรมเจ้าหน้าที่อย่างต่อเนื่อง และอบรมทุกครั้งที่มีการเปลี่ยนแปลงกระบวนการทำงาน ผลผลิต และบริการ</t>
  </si>
  <si>
    <t xml:space="preserve">มีการกำหนดมาตรฐานในการให้บริการของ Call Center ไว้อย่างชัดเจน เช่น  - โทรศัพท์ดังไม่เกิน ๓ ครั้ง
อัตราสูงสุดที่ยอมให้สายหลุดไปไม่สามารถรับได้ในการติดต่อครั้งแรกไม่เกิน ๕% การให้บริการได้สำเร็จในการติดต่อครั้งแรก
</t>
  </si>
  <si>
    <t xml:space="preserve">เจ้าหน้าที่สามารถปฏิบัติงานได้ตามมาตรฐานที่กำหนด (เชื่อมโยงข้อ 24.2)
</t>
  </si>
  <si>
    <t>มีแผนการบริหารความต่อเนื่องในการให้บริการ กรณีที่เกิดภาวะฉุกเฉิน หรือภัยพิบัติ  โดยเตรียมทรัพยากรที่สำคัญ เช่น  สถานที่ให้บริการสำรอง  บุคลากร  ข้อมูลสารสนเทศ  คู่ค้าหรือผู้มีส่วนได้ส่วนเสีย  วัสดุอุปกรณ์ต่าง ๆ เป็นต้น</t>
  </si>
  <si>
    <t xml:space="preserve">เกณฑ์การผ่านการรับรองมาตรฐานศูนย์ราชการสะดวก คือ คะแนนรวมอย่างน้อย 60 คะแนน  </t>
  </si>
  <si>
    <t>หมายเหตุ :</t>
  </si>
  <si>
    <t>โดยมีคะแนนผ่านเกณฑ์พื้นฐาน 40 คะแนน และเกณฑ์ขั้นสูงอย่างน้อย 20 คะแนน</t>
  </si>
  <si>
    <t>%</t>
  </si>
  <si>
    <t>สรุปผลคะแนนประเมินการพัฒนามาตรฐานการให้บริการของกรมสรรพสามิต</t>
  </si>
  <si>
    <r>
      <rPr>
        <b/>
        <u/>
        <sz val="11"/>
        <rFont val="TH SarabunPSK"/>
        <family val="2"/>
      </rPr>
      <t>ตัวชี้วัด</t>
    </r>
    <r>
      <rPr>
        <b/>
        <sz val="11"/>
        <rFont val="TH SarabunPSK"/>
        <family val="2"/>
      </rPr>
      <t xml:space="preserve"> สรรพสามิตภาค</t>
    </r>
  </si>
  <si>
    <t xml:space="preserve">คู่มือการตรวจติดตามและประเมินผลการดำเนินการตามมาตรฐานการให้บริการของกรมสรรพสามิต
ประจำปีงบประมาณ พ.ศ. 2560
</t>
  </si>
  <si>
    <t>ที่มาและความสาคัญ</t>
  </si>
  <si>
    <t xml:space="preserve">      เพื่อให้ศูนย์ราชการสะดวก มีการให้บริการที่เป็นไปตามนโยบายของนายกรัฐมนตรี และมีมาตรฐานเดียวกัน จำเป็นต้องกำหนด หลักเกณฑ์ วิธีการในการปฏิบัติงาน รวมทั้งการติดตาม ประเมินผลการดำเนินการเพื่อนำไปสู่การรับรองมาตรฐานการให้บริการของศูนย์ราชการสะดวกต่อไป</t>
  </si>
  <si>
    <t>ศูนย์ราชการสะดวกคืออะไร</t>
  </si>
  <si>
    <t>แนวทางการดำเนินงานของศูนย์ราชการสะดวก (GECC)</t>
  </si>
  <si>
    <t>ผลการประเมิน</t>
  </si>
  <si>
    <t>คะแนนเกณฑ์พื้นฐาน (%)</t>
  </si>
  <si>
    <t xml:space="preserve">คะแนนเกณฑ์ขั้นสูง (%) </t>
  </si>
  <si>
    <r>
      <t xml:space="preserve">      ศูนย์ราชการสะดวก</t>
    </r>
    <r>
      <rPr>
        <b/>
        <sz val="16"/>
        <color theme="1"/>
        <rFont val="TH SarabunPSK"/>
        <family val="2"/>
      </rPr>
      <t>(Government Easy Contact Center : GECC)</t>
    </r>
    <r>
      <rPr>
        <sz val="16"/>
        <color theme="1"/>
        <rFont val="TH SarabunPSK"/>
        <family val="2"/>
      </rPr>
      <t>เป็นหน่วยงาน ที่ให้บริการประชาชนที่มุ่งเน้นการอำนวยความสะดวกโดยมีมาตรฐานระบบงานเชื่อมโยง การทำงานร่วมกัน ส่งมอบบริการด้วยใจเพื่อให้ประชาชนได้รับความสะดวก รวดเร็ว และเข้าถึงง่ายประชาชนมีความพึงพอใจต่อบริการของภาครัฐ</t>
    </r>
  </si>
  <si>
    <t xml:space="preserve">การให้บริการนอกเวลาราชการ หรือตามเวลาที่สอดคล้องกับผลการสำรวจความต้องการของผู้รับบริการในแต่ละพื้นที่ เช่น วันจันทร์ - ศุกร์ (เวลา ๑๗.๐๐ - ๑๙.๐๐ น.)วัน-เวลาราชการ แต่เพิ่มเวลาพักเที่ยง เป็นต้น  (เชื่อมโยงข้อ 1)
</t>
  </si>
  <si>
    <t xml:space="preserve">      การประชุมคณะรัฐมนตรี เมื่อวันที่ ๑ กันยายน ๒๕๕๘ นายกรัฐมนตรี ได้มอบนโยบาย ให้ทุกกระทรวง กรม และจังหวัด รวมทั้งรัฐวิสาหกิจที่เกี่ยวข้อง กำหนดให้มี “ศูนย์ราชการสะดวก (Government Easy Contact Center : GECC)” เพื่อเป็นหน่วยงานที่ทำหน้าที่ ให้คำแนะนำและอำนวยความสะดวกแก่ประชาชน ให้เกิดการให้บริการที่มีประสิทธิภาพ และสร้างความเชื่อมั่นให้แก่ประชาชนที่เดินทางมาติดต่อราชการกับหน่วยงานของรัฐ</t>
  </si>
  <si>
    <t>เสนอผลงานเพื่อรับรอง GECC (ใช่=1/ไม่ใช่=ไม่ต้องใส่ผล)</t>
  </si>
  <si>
    <t>แบบฟอร์มการพัฒนามาตรฐานการให้บริการของกรมสรรพสามิต ตามแนวทางศูนย์ราชการสะดวก (Government Easy Contact Center : GECC)</t>
  </si>
  <si>
    <t>หน่วยงานในการกำกับดูแลของสำนักงานสรรพสามิตภาคที่ 9</t>
  </si>
  <si>
    <t>สำนักงานสรรพสามิตพื้นที่ตรัง</t>
  </si>
  <si>
    <t>สำนักงานสรรพสามิตพื้นที่ตรังสาขาเมืองตรัง</t>
  </si>
  <si>
    <t>สำนักงานสรรพสามิตพื้นที่ตรังสาขากันตัง</t>
  </si>
  <si>
    <t>ค่าเฉลี่ย (ตรัง)</t>
  </si>
  <si>
    <t>สำนักงานสรรพสามิตพื้นที่นราธิวาส</t>
  </si>
  <si>
    <t xml:space="preserve">สำนักงานสรรพสามิตพื้นที่นราธิวาสสาขาเมือง </t>
  </si>
  <si>
    <t>สำนักงานสรรพสามิตพื้นที่นราธิวาสสาขาระแงะ</t>
  </si>
  <si>
    <t>สำนักงานสรรพสามิตพื้นที่นราธิวาส สาขาสุไหงโก-ลก</t>
  </si>
  <si>
    <t>ค่าเฉลี่ย (นราธิวาส)</t>
  </si>
  <si>
    <t>สำนักงานสรรสพามิตพื้นที่ปัตตานี</t>
  </si>
  <si>
    <t xml:space="preserve">สำนักงานสรรพสามิตพื้นที่ปัตตานีสาขาเมือง </t>
  </si>
  <si>
    <t>สำนักงานสรรพสามิตพื้นที่ปัตตานีสาขามายอ</t>
  </si>
  <si>
    <t>ค่าเฉลี่ย (ปัตตานี)</t>
  </si>
  <si>
    <t>สำนักงานสรรพสามิตพื้นที่พัทลุง</t>
  </si>
  <si>
    <t xml:space="preserve">สำนักงานสรรพสามิตพื้นที่พัทลุงสาขาเมืองพัทลุง </t>
  </si>
  <si>
    <t>สำนักงานสรรพสามิตพื้นที่พัทลุงสาขาตะโหมด</t>
  </si>
  <si>
    <t>ค่าเฉลี่ย (พัทลุง)</t>
  </si>
  <si>
    <t>สำนักงานสรรพสามิตพื้นที่สงขลา</t>
  </si>
  <si>
    <t xml:space="preserve">สำนักงานสรรพสามิตพื้นที่สงขลาสาขาเมือง </t>
  </si>
  <si>
    <t xml:space="preserve">สำนักงานสรรพสามิตพื้นที่สงขลาสาขาหาดใหญ่ </t>
  </si>
  <si>
    <t xml:space="preserve">สำนักงานสรรพสามิตพื้นที่สงขลาสาขาสะเดา </t>
  </si>
  <si>
    <t>สำนักงานสรรพสามิตพื้นที่ยะลา</t>
  </si>
  <si>
    <t xml:space="preserve">สำนักงานสรรพสามิตพื้นที่ยะลาสาขาเมือง </t>
  </si>
  <si>
    <t>สำนักงานสรรพสามิตพื้นที่ยะลาสาขาเบตง</t>
  </si>
  <si>
    <t>ค่าเฉลี่ย (ยะลา)</t>
  </si>
  <si>
    <t>ค่าเฉลี่ย (สงขลา)</t>
  </si>
  <si>
    <t>สำนักงานสรรพสามิตพื้นที่สตูล</t>
  </si>
  <si>
    <r>
      <t xml:space="preserve">ประจำปีงบประมาณ พ.ศ. </t>
    </r>
    <r>
      <rPr>
        <b/>
        <sz val="16"/>
        <rFont val="TH SarabunPSK"/>
        <family val="2"/>
      </rPr>
      <t>๒๕๖๒</t>
    </r>
  </si>
  <si>
    <t>รอบการประเมิน 6 เดือนหลัง ของปีงบประมาณ 2562</t>
  </si>
  <si>
    <t>จำนวนหน่วยงานในการกำกับดูแลที่เสนอผลงาน เพื่อขอรับรองมาตรฐานการให้บริการของศูนย์ราชการสะดวก (GECC) ในปี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</si>
</sst>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D00041E]0"/>
    <numFmt numFmtId="165" formatCode="0.0%"/>
  </numFmts>
  <fonts count="21">
    <font>
      <sz val="11"/>
      <color theme="1"/>
      <name val="Calibri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Wingdings"/>
      <charset val="2"/>
    </font>
    <font>
      <sz val="12"/>
      <color theme="1"/>
      <name val="Wingdings"/>
      <charset val="2"/>
    </font>
    <font>
      <sz val="11"/>
      <color theme="1"/>
      <name val="Calibri"/>
      <family val="2"/>
      <charset val="222"/>
      <scheme val="minor"/>
    </font>
    <font>
      <b/>
      <sz val="12"/>
      <color rgb="FFFF0000"/>
      <name val="TH SarabunIT๙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Calibri"/>
      <family val="2"/>
      <charset val="222"/>
      <scheme val="minor"/>
    </font>
    <font>
      <b/>
      <sz val="11"/>
      <name val="TH SarabunPSK"/>
      <family val="2"/>
    </font>
    <font>
      <b/>
      <u/>
      <sz val="1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/>
    </xf>
    <xf numFmtId="0" fontId="9" fillId="5" borderId="0" xfId="0" applyFont="1" applyFill="1"/>
    <xf numFmtId="0" fontId="12" fillId="0" borderId="0" xfId="0" applyFont="1" applyBorder="1"/>
    <xf numFmtId="0" fontId="0" fillId="0" borderId="0" xfId="0" applyAlignment="1">
      <alignment horizontal="center"/>
    </xf>
    <xf numFmtId="0" fontId="12" fillId="0" borderId="0" xfId="0" applyFont="1"/>
    <xf numFmtId="0" fontId="17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165" fontId="10" fillId="0" borderId="1" xfId="1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5" fontId="10" fillId="6" borderId="1" xfId="1" applyNumberFormat="1" applyFont="1" applyFill="1" applyBorder="1" applyAlignment="1">
      <alignment horizontal="center" vertical="center"/>
    </xf>
    <xf numFmtId="165" fontId="18" fillId="6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5" fontId="10" fillId="7" borderId="1" xfId="1" applyNumberFormat="1" applyFont="1" applyFill="1" applyBorder="1" applyAlignment="1">
      <alignment horizontal="center" vertical="center"/>
    </xf>
    <xf numFmtId="165" fontId="18" fillId="7" borderId="1" xfId="1" applyNumberFormat="1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ill="1"/>
    <xf numFmtId="0" fontId="8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65" fontId="10" fillId="0" borderId="5" xfId="1" applyNumberFormat="1" applyFont="1" applyFill="1" applyBorder="1" applyAlignment="1">
      <alignment horizontal="center" vertical="center"/>
    </xf>
    <xf numFmtId="165" fontId="18" fillId="0" borderId="5" xfId="1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106800</xdr:rowOff>
    </xdr:from>
    <xdr:to>
      <xdr:col>9</xdr:col>
      <xdr:colOff>26968</xdr:colOff>
      <xdr:row>33</xdr:row>
      <xdr:rowOff>67236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117" t="14143" r="24904" b="5442"/>
        <a:stretch/>
      </xdr:blipFill>
      <xdr:spPr>
        <a:xfrm>
          <a:off x="0" y="5463212"/>
          <a:ext cx="5607497" cy="3960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I12"/>
  <sheetViews>
    <sheetView topLeftCell="A13" zoomScale="85" zoomScaleNormal="85" workbookViewId="0">
      <selection activeCell="A3" sqref="A3:I3"/>
    </sheetView>
  </sheetViews>
  <sheetFormatPr defaultRowHeight="15"/>
  <cols>
    <col min="9" max="9" width="11.140625" customWidth="1"/>
  </cols>
  <sheetData>
    <row r="2" spans="1:9" ht="21">
      <c r="A2" s="87" t="s">
        <v>112</v>
      </c>
      <c r="B2" s="87"/>
      <c r="C2" s="87"/>
      <c r="D2" s="87"/>
      <c r="E2" s="87"/>
      <c r="F2" s="87"/>
      <c r="G2" s="87"/>
      <c r="H2" s="87"/>
      <c r="I2" s="87"/>
    </row>
    <row r="3" spans="1:9" ht="21">
      <c r="A3" s="88" t="s">
        <v>153</v>
      </c>
      <c r="B3" s="88"/>
      <c r="C3" s="88"/>
      <c r="D3" s="88"/>
      <c r="E3" s="88"/>
      <c r="F3" s="88"/>
      <c r="G3" s="88"/>
      <c r="H3" s="88"/>
      <c r="I3" s="88"/>
    </row>
    <row r="5" spans="1:9" ht="21">
      <c r="A5" s="52" t="s">
        <v>113</v>
      </c>
      <c r="B5" s="53"/>
      <c r="C5" s="53"/>
      <c r="D5" s="53"/>
      <c r="E5" s="53"/>
      <c r="F5" s="53"/>
      <c r="G5" s="53"/>
      <c r="H5" s="53"/>
      <c r="I5" s="53"/>
    </row>
    <row r="6" spans="1:9" ht="111.75" customHeight="1">
      <c r="A6" s="89" t="s">
        <v>122</v>
      </c>
      <c r="B6" s="89"/>
      <c r="C6" s="89"/>
      <c r="D6" s="89"/>
      <c r="E6" s="89"/>
      <c r="F6" s="89"/>
      <c r="G6" s="89"/>
      <c r="H6" s="89"/>
      <c r="I6" s="89"/>
    </row>
    <row r="7" spans="1:9" ht="63.75" customHeight="1">
      <c r="A7" s="89" t="s">
        <v>114</v>
      </c>
      <c r="B7" s="89"/>
      <c r="C7" s="89"/>
      <c r="D7" s="89"/>
      <c r="E7" s="89"/>
      <c r="F7" s="89"/>
      <c r="G7" s="89"/>
      <c r="H7" s="89"/>
      <c r="I7" s="89"/>
    </row>
    <row r="9" spans="1:9" ht="21">
      <c r="A9" s="52" t="s">
        <v>115</v>
      </c>
      <c r="B9" s="53"/>
      <c r="C9" s="53"/>
      <c r="D9" s="53"/>
      <c r="E9" s="53"/>
      <c r="F9" s="53"/>
      <c r="G9" s="53"/>
      <c r="H9" s="53"/>
      <c r="I9" s="53"/>
    </row>
    <row r="10" spans="1:9" s="54" customFormat="1" ht="83.25" customHeight="1">
      <c r="A10" s="89" t="s">
        <v>120</v>
      </c>
      <c r="B10" s="89"/>
      <c r="C10" s="89"/>
      <c r="D10" s="89"/>
      <c r="E10" s="89"/>
      <c r="F10" s="89"/>
      <c r="G10" s="89"/>
      <c r="H10" s="89"/>
      <c r="I10" s="89"/>
    </row>
    <row r="11" spans="1:9" s="54" customFormat="1" ht="12.75" customHeight="1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21">
      <c r="A12" s="52" t="s">
        <v>116</v>
      </c>
      <c r="B12" s="44"/>
      <c r="C12" s="44"/>
      <c r="D12" s="44"/>
      <c r="E12" s="44"/>
    </row>
  </sheetData>
  <mergeCells count="5">
    <mergeCell ref="A2:I2"/>
    <mergeCell ref="A3:I3"/>
    <mergeCell ref="A6:I6"/>
    <mergeCell ref="A7:I7"/>
    <mergeCell ref="A10:I10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B60" sqref="B60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ตารางสรุปคะแนน!B16</f>
        <v>สำนักงานสรรสพามิตพื้นที่ปัตตานี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70" t="s">
        <v>56</v>
      </c>
      <c r="G103" s="70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23" t="s">
        <v>55</v>
      </c>
      <c r="D106" s="123"/>
      <c r="E106" s="123"/>
      <c r="F106" s="7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ตารางสรุปคะแนน!B17</f>
        <v xml:space="preserve">สำนักงานสรรพสามิตพื้นที่ปัตตานีสาขาเมือง 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70" t="s">
        <v>56</v>
      </c>
      <c r="G103" s="70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7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ตารางสรุปคะแนน!B18</f>
        <v>สำนักงานสรรพสามิตพื้นที่ปัตตานีสาขามายอ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0" t="s">
        <v>56</v>
      </c>
      <c r="G103" s="60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ตารางสรุปคะแนน!B20</f>
        <v>สำนักงานสรรพสามิตพื้นที่พัทลุง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ตารางสรุปคะแนน!B21</f>
        <v xml:space="preserve">สำนักงานสรรพสามิตพื้นที่พัทลุงสาขาเมืองพัทลุง 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ตารางสรุปคะแนน!B22</f>
        <v>สำนักงานสรรพสามิตพื้นที่พัทลุงสาขาตะโหมด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ตารางสรุปคะแนน!B24</f>
        <v>สำนักงานสรรพสามิตพื้นที่ยะลา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ตารางสรุปคะแนน!B25</f>
        <v xml:space="preserve">สำนักงานสรรพสามิตพื้นที่ยะลาสาขาเมือง 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75" t="s">
        <v>56</v>
      </c>
      <c r="G103" s="75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76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ตารางสรุปคะแนน!B26</f>
        <v>สำนักงานสรรพสามิตพื้นที่ยะลาสาขาเบตง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75" t="s">
        <v>56</v>
      </c>
      <c r="G103" s="75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76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ตารางสรุปคะแนน!B28</f>
        <v>สำนักงานสรรพสามิตพื้นที่สงขลา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39"/>
  <sheetViews>
    <sheetView tabSelected="1" topLeftCell="A28" zoomScale="145" zoomScaleNormal="145" workbookViewId="0">
      <selection activeCell="B43" sqref="B43"/>
    </sheetView>
  </sheetViews>
  <sheetFormatPr defaultRowHeight="15.75"/>
  <cols>
    <col min="1" max="1" width="5" style="51" customWidth="1"/>
    <col min="2" max="2" width="34.140625" style="51" customWidth="1"/>
    <col min="3" max="3" width="8.7109375" style="50" customWidth="1"/>
    <col min="4" max="4" width="8.28515625" customWidth="1"/>
    <col min="5" max="5" width="7.5703125" customWidth="1"/>
    <col min="6" max="6" width="14.7109375" customWidth="1"/>
    <col min="9" max="9" width="9.140625" hidden="1" customWidth="1"/>
  </cols>
  <sheetData>
    <row r="1" spans="1:9" ht="23.1" customHeight="1">
      <c r="A1" s="102" t="s">
        <v>110</v>
      </c>
      <c r="B1" s="102"/>
      <c r="C1" s="102"/>
      <c r="D1" s="102"/>
      <c r="E1" s="102"/>
      <c r="F1" s="102"/>
    </row>
    <row r="2" spans="1:9" ht="23.1" customHeight="1">
      <c r="A2" s="103" t="s">
        <v>154</v>
      </c>
      <c r="B2" s="103"/>
      <c r="C2" s="103"/>
      <c r="D2" s="103"/>
      <c r="E2" s="103"/>
      <c r="F2" s="103"/>
    </row>
    <row r="3" spans="1:9" ht="23.1" customHeight="1">
      <c r="A3" s="104" t="s">
        <v>125</v>
      </c>
      <c r="B3" s="104"/>
      <c r="C3" s="104"/>
      <c r="D3" s="104"/>
      <c r="E3" s="104"/>
      <c r="F3" s="104"/>
    </row>
    <row r="4" spans="1:9" s="44" customFormat="1" ht="27" customHeight="1">
      <c r="A4" s="105" t="s">
        <v>14</v>
      </c>
      <c r="B4" s="108" t="s">
        <v>59</v>
      </c>
      <c r="C4" s="111" t="s">
        <v>117</v>
      </c>
      <c r="D4" s="111"/>
      <c r="E4" s="111"/>
      <c r="F4" s="111"/>
    </row>
    <row r="5" spans="1:9" s="44" customFormat="1" ht="27" customHeight="1">
      <c r="A5" s="106"/>
      <c r="B5" s="109"/>
      <c r="C5" s="116" t="s">
        <v>118</v>
      </c>
      <c r="D5" s="116" t="s">
        <v>119</v>
      </c>
      <c r="E5" s="113" t="s">
        <v>55</v>
      </c>
      <c r="F5" s="116" t="s">
        <v>123</v>
      </c>
      <c r="I5" s="44">
        <v>1</v>
      </c>
    </row>
    <row r="6" spans="1:9" s="44" customFormat="1" ht="27" customHeight="1">
      <c r="A6" s="107"/>
      <c r="B6" s="110"/>
      <c r="C6" s="116"/>
      <c r="D6" s="116"/>
      <c r="E6" s="114"/>
      <c r="F6" s="116"/>
      <c r="I6" s="44">
        <v>0</v>
      </c>
    </row>
    <row r="7" spans="1:9" s="77" customFormat="1" ht="18.95" customHeight="1">
      <c r="A7" s="64">
        <v>1</v>
      </c>
      <c r="B7" s="78" t="s">
        <v>126</v>
      </c>
      <c r="C7" s="65">
        <f>ตรัง!G104</f>
        <v>0.5</v>
      </c>
      <c r="D7" s="65">
        <f>ตรัง!G105</f>
        <v>0.5</v>
      </c>
      <c r="E7" s="65">
        <f>ตรัง!G106</f>
        <v>1</v>
      </c>
      <c r="F7" s="86">
        <v>1</v>
      </c>
    </row>
    <row r="8" spans="1:9" s="77" customFormat="1" ht="18.95" customHeight="1">
      <c r="A8" s="64">
        <v>2</v>
      </c>
      <c r="B8" s="85" t="s">
        <v>127</v>
      </c>
      <c r="C8" s="65">
        <f>ตรังสาขาเมืองตรัง!G104</f>
        <v>0.5</v>
      </c>
      <c r="D8" s="65">
        <f>ตรังสาขาเมืองตรัง!G105</f>
        <v>0.5</v>
      </c>
      <c r="E8" s="65">
        <f>ตรังสาขาเมืองตรัง!G106</f>
        <v>1</v>
      </c>
      <c r="F8" s="86">
        <v>1</v>
      </c>
    </row>
    <row r="9" spans="1:9" s="77" customFormat="1" ht="18.95" customHeight="1">
      <c r="A9" s="64">
        <v>3</v>
      </c>
      <c r="B9" s="85" t="s">
        <v>128</v>
      </c>
      <c r="C9" s="65">
        <f>ตรังสาขากันตัง!G104</f>
        <v>0.5</v>
      </c>
      <c r="D9" s="65">
        <f>ตรังสาขากันตัง!G105</f>
        <v>0.5</v>
      </c>
      <c r="E9" s="65">
        <f>ตรังสาขากันตัง!G106</f>
        <v>1</v>
      </c>
      <c r="F9" s="86"/>
    </row>
    <row r="10" spans="1:9" s="77" customFormat="1" ht="18.95" customHeight="1">
      <c r="A10" s="46"/>
      <c r="B10" s="74" t="s">
        <v>129</v>
      </c>
      <c r="C10" s="58">
        <f>SUM(C7:C9)/3</f>
        <v>0.5</v>
      </c>
      <c r="D10" s="58">
        <f>SUM(D7:D9)/3</f>
        <v>0.5</v>
      </c>
      <c r="E10" s="59">
        <f t="shared" ref="E10" si="0">SUM(E7:E9)/3</f>
        <v>1</v>
      </c>
      <c r="F10" s="47"/>
    </row>
    <row r="11" spans="1:9" s="44" customFormat="1" ht="18.95" customHeight="1">
      <c r="A11" s="45">
        <v>4</v>
      </c>
      <c r="B11" s="78" t="s">
        <v>130</v>
      </c>
      <c r="C11" s="56">
        <f>นราธิวาส!G104</f>
        <v>0.5</v>
      </c>
      <c r="D11" s="56">
        <f>นราธิวาส!G105</f>
        <v>0.5</v>
      </c>
      <c r="E11" s="56">
        <f>นราธิวาส!G106</f>
        <v>1</v>
      </c>
      <c r="F11" s="86"/>
    </row>
    <row r="12" spans="1:9" s="44" customFormat="1" ht="18.75" customHeight="1">
      <c r="A12" s="45">
        <v>5</v>
      </c>
      <c r="B12" s="85" t="s">
        <v>131</v>
      </c>
      <c r="C12" s="56">
        <f>'นราธิวาสสาขาเมือง '!G104</f>
        <v>0.5</v>
      </c>
      <c r="D12" s="56">
        <f>'นราธิวาสสาขาเมือง '!G105</f>
        <v>0.5</v>
      </c>
      <c r="E12" s="56">
        <f>'นราธิวาสสาขาเมือง '!G106</f>
        <v>1</v>
      </c>
      <c r="F12" s="86"/>
    </row>
    <row r="13" spans="1:9" s="44" customFormat="1" ht="18.95" customHeight="1">
      <c r="A13" s="45">
        <v>6</v>
      </c>
      <c r="B13" s="85" t="s">
        <v>132</v>
      </c>
      <c r="C13" s="56">
        <f>นราธิวาสสาขาระแงะ!G104</f>
        <v>0.5</v>
      </c>
      <c r="D13" s="56">
        <f>นราธิวาสสาขาระแงะ!G105</f>
        <v>0.45</v>
      </c>
      <c r="E13" s="56">
        <f>นราธิวาสสาขาระแงะ!G106</f>
        <v>0.95</v>
      </c>
      <c r="F13" s="86"/>
    </row>
    <row r="14" spans="1:9" s="44" customFormat="1" ht="18.95" customHeight="1">
      <c r="A14" s="45">
        <v>7</v>
      </c>
      <c r="B14" s="85" t="s">
        <v>133</v>
      </c>
      <c r="C14" s="56">
        <f>'นราธิวาส สาขาสุไหงโก-ลก'!G104</f>
        <v>0.5</v>
      </c>
      <c r="D14" s="56">
        <f>'นราธิวาส สาขาสุไหงโก-ลก'!G105</f>
        <v>0.45</v>
      </c>
      <c r="E14" s="56">
        <f>'นราธิวาส สาขาสุไหงโก-ลก'!G106</f>
        <v>0.95</v>
      </c>
      <c r="F14" s="86"/>
    </row>
    <row r="15" spans="1:9" s="44" customFormat="1" ht="18.95" customHeight="1">
      <c r="A15" s="46"/>
      <c r="B15" s="74" t="s">
        <v>134</v>
      </c>
      <c r="C15" s="58">
        <f>SUM(C11:C14)/4</f>
        <v>0.5</v>
      </c>
      <c r="D15" s="58">
        <f t="shared" ref="D15:E15" si="1">SUM(D11:D14)/4</f>
        <v>0.47499999999999998</v>
      </c>
      <c r="E15" s="59">
        <f t="shared" si="1"/>
        <v>0.97500000000000009</v>
      </c>
      <c r="F15" s="47"/>
    </row>
    <row r="16" spans="1:9" s="77" customFormat="1" ht="18.95" customHeight="1">
      <c r="A16" s="64">
        <v>8</v>
      </c>
      <c r="B16" s="78" t="s">
        <v>135</v>
      </c>
      <c r="C16" s="65">
        <f>ปัตตานี!G104</f>
        <v>0.5</v>
      </c>
      <c r="D16" s="65">
        <f>ปัตตานี!G105</f>
        <v>0.5</v>
      </c>
      <c r="E16" s="65">
        <f>ปัตตานี!G106</f>
        <v>1</v>
      </c>
      <c r="F16" s="86"/>
    </row>
    <row r="17" spans="1:6" s="77" customFormat="1" ht="18.95" customHeight="1">
      <c r="A17" s="64">
        <v>9</v>
      </c>
      <c r="B17" s="85" t="s">
        <v>136</v>
      </c>
      <c r="C17" s="65">
        <f>'ปัตตานีสาขาเมือง '!G104</f>
        <v>0.5</v>
      </c>
      <c r="D17" s="65">
        <f>'ปัตตานีสาขาเมือง '!G105</f>
        <v>0.45</v>
      </c>
      <c r="E17" s="65">
        <f>'ปัตตานีสาขาเมือง '!G106</f>
        <v>0.95</v>
      </c>
      <c r="F17" s="86"/>
    </row>
    <row r="18" spans="1:6" s="77" customFormat="1" ht="18.95" customHeight="1">
      <c r="A18" s="64">
        <v>10</v>
      </c>
      <c r="B18" s="85" t="s">
        <v>137</v>
      </c>
      <c r="C18" s="65">
        <f>ปัตตานีสาขามายอ!G104</f>
        <v>0.5</v>
      </c>
      <c r="D18" s="65">
        <f>ปัตตานีสาขามายอ!G105</f>
        <v>0.45</v>
      </c>
      <c r="E18" s="65">
        <f>ปัตตานีสาขามายอ!G106</f>
        <v>0.95</v>
      </c>
      <c r="F18" s="86"/>
    </row>
    <row r="19" spans="1:6" s="77" customFormat="1" ht="18.95" customHeight="1">
      <c r="A19" s="66"/>
      <c r="B19" s="73" t="s">
        <v>138</v>
      </c>
      <c r="C19" s="67">
        <f>SUM(C16:C18)/3</f>
        <v>0.5</v>
      </c>
      <c r="D19" s="67">
        <f t="shared" ref="D19" si="2">SUM(D16:D18)/3</f>
        <v>0.46666666666666662</v>
      </c>
      <c r="E19" s="68">
        <f>SUM(E16:E18)/3</f>
        <v>0.96666666666666667</v>
      </c>
      <c r="F19" s="69"/>
    </row>
    <row r="20" spans="1:6" s="48" customFormat="1" ht="18.95" customHeight="1">
      <c r="A20" s="64">
        <v>11</v>
      </c>
      <c r="B20" s="78" t="s">
        <v>139</v>
      </c>
      <c r="C20" s="65">
        <f>พัทลุง!G104</f>
        <v>0.5</v>
      </c>
      <c r="D20" s="65">
        <f>พัทลุง!G105</f>
        <v>0.45</v>
      </c>
      <c r="E20" s="65">
        <f>พัทลุง!G106</f>
        <v>0.95</v>
      </c>
      <c r="F20" s="86"/>
    </row>
    <row r="21" spans="1:6" s="48" customFormat="1" ht="18.95" customHeight="1">
      <c r="A21" s="64">
        <v>12</v>
      </c>
      <c r="B21" s="85" t="s">
        <v>140</v>
      </c>
      <c r="C21" s="65">
        <f>'พัทลุงสาขาเมืองพัทลุง '!G104</f>
        <v>0.5</v>
      </c>
      <c r="D21" s="65">
        <f>'พัทลุงสาขาเมืองพัทลุง '!G105</f>
        <v>0.45</v>
      </c>
      <c r="E21" s="65">
        <f>'พัทลุงสาขาเมืองพัทลุง '!G106</f>
        <v>0.95</v>
      </c>
      <c r="F21" s="86"/>
    </row>
    <row r="22" spans="1:6" s="48" customFormat="1" ht="18.95" customHeight="1">
      <c r="A22" s="64">
        <v>13</v>
      </c>
      <c r="B22" s="85" t="s">
        <v>141</v>
      </c>
      <c r="C22" s="65">
        <f>พัทลุงสาขาตะโหมด!G104</f>
        <v>0.5</v>
      </c>
      <c r="D22" s="65">
        <f>พัทลุงสาขาตะโหมด!G105</f>
        <v>0.45</v>
      </c>
      <c r="E22" s="65">
        <f>พัทลุงสาขาตะโหมด!G106</f>
        <v>0.95</v>
      </c>
      <c r="F22" s="86"/>
    </row>
    <row r="23" spans="1:6" s="48" customFormat="1" ht="18.95" customHeight="1">
      <c r="A23" s="66"/>
      <c r="B23" s="73" t="s">
        <v>142</v>
      </c>
      <c r="C23" s="67">
        <f>SUM(C20:C22)/3</f>
        <v>0.5</v>
      </c>
      <c r="D23" s="67">
        <f t="shared" ref="D23" si="3">SUM(D20:D22)/3</f>
        <v>0.45</v>
      </c>
      <c r="E23" s="68">
        <f>SUM(E20:E22)/3</f>
        <v>0.94999999999999984</v>
      </c>
      <c r="F23" s="69"/>
    </row>
    <row r="24" spans="1:6" s="48" customFormat="1" ht="18.95" customHeight="1">
      <c r="A24" s="64">
        <v>14</v>
      </c>
      <c r="B24" s="78" t="s">
        <v>147</v>
      </c>
      <c r="C24" s="65">
        <f>ยะลา!G104</f>
        <v>0.5</v>
      </c>
      <c r="D24" s="65">
        <f>ยะลา!G105</f>
        <v>0.45</v>
      </c>
      <c r="E24" s="65">
        <f>ยะลา!G106</f>
        <v>0.95</v>
      </c>
      <c r="F24" s="86"/>
    </row>
    <row r="25" spans="1:6" s="77" customFormat="1" ht="18.95" customHeight="1">
      <c r="A25" s="64">
        <v>15</v>
      </c>
      <c r="B25" s="85" t="s">
        <v>148</v>
      </c>
      <c r="C25" s="65">
        <f>'ยะลาสาขาเมือง '!G104</f>
        <v>0.5</v>
      </c>
      <c r="D25" s="65">
        <f>'ยะลาสาขาเมือง '!G105</f>
        <v>0.45</v>
      </c>
      <c r="E25" s="65">
        <f>'ยะลาสาขาเมือง '!G106</f>
        <v>0.95</v>
      </c>
      <c r="F25" s="86"/>
    </row>
    <row r="26" spans="1:6" s="77" customFormat="1" ht="18.95" customHeight="1">
      <c r="A26" s="64">
        <v>16</v>
      </c>
      <c r="B26" s="85" t="s">
        <v>149</v>
      </c>
      <c r="C26" s="65">
        <f>ยะลาสาขาเบตง!G104</f>
        <v>0.5</v>
      </c>
      <c r="D26" s="65">
        <f>ยะลาสาขาเบตง!G105</f>
        <v>0.45</v>
      </c>
      <c r="E26" s="65">
        <f>ยะลาสาขาเบตง!G106</f>
        <v>0.95</v>
      </c>
      <c r="F26" s="86"/>
    </row>
    <row r="27" spans="1:6" s="77" customFormat="1" ht="18.95" customHeight="1">
      <c r="A27" s="66"/>
      <c r="B27" s="73" t="s">
        <v>150</v>
      </c>
      <c r="C27" s="67">
        <f>SUM(C24:C26)/3</f>
        <v>0.5</v>
      </c>
      <c r="D27" s="67">
        <f>SUM(D24:D26)/3</f>
        <v>0.45</v>
      </c>
      <c r="E27" s="68">
        <f>SUM(E24:E26)/3</f>
        <v>0.94999999999999984</v>
      </c>
      <c r="F27" s="69"/>
    </row>
    <row r="28" spans="1:6" s="77" customFormat="1" ht="18.95" customHeight="1">
      <c r="A28" s="64">
        <v>17</v>
      </c>
      <c r="B28" s="78" t="s">
        <v>143</v>
      </c>
      <c r="C28" s="65">
        <f>สงขลา!G104</f>
        <v>0.5</v>
      </c>
      <c r="D28" s="65">
        <f>สงขลา!G105</f>
        <v>0.45</v>
      </c>
      <c r="E28" s="65">
        <f>สงขลา!G106</f>
        <v>0.95</v>
      </c>
      <c r="F28" s="86"/>
    </row>
    <row r="29" spans="1:6" s="77" customFormat="1" ht="18.95" customHeight="1">
      <c r="A29" s="64">
        <v>18</v>
      </c>
      <c r="B29" s="85" t="s">
        <v>144</v>
      </c>
      <c r="C29" s="65">
        <f>'สงขลาสาขาเมือง '!G104</f>
        <v>0.5</v>
      </c>
      <c r="D29" s="65">
        <f>'สงขลาสาขาเมือง '!G105</f>
        <v>0.45</v>
      </c>
      <c r="E29" s="65">
        <f>'สงขลาสาขาเมือง '!G106</f>
        <v>0.95</v>
      </c>
      <c r="F29" s="86"/>
    </row>
    <row r="30" spans="1:6" s="77" customFormat="1" ht="18.95" customHeight="1">
      <c r="A30" s="64">
        <v>19</v>
      </c>
      <c r="B30" s="85" t="s">
        <v>145</v>
      </c>
      <c r="C30" s="65">
        <f>'สงขลาสาขาหาดใหญ่ '!G104</f>
        <v>0.5</v>
      </c>
      <c r="D30" s="65">
        <f>'สงขลาสาขาหาดใหญ่ '!G105</f>
        <v>0.45</v>
      </c>
      <c r="E30" s="65">
        <f>'สงขลาสาขาหาดใหญ่ '!G106</f>
        <v>0.95</v>
      </c>
      <c r="F30" s="86"/>
    </row>
    <row r="31" spans="1:6" s="72" customFormat="1" ht="18.95" customHeight="1">
      <c r="A31" s="64">
        <v>20</v>
      </c>
      <c r="B31" s="85" t="s">
        <v>146</v>
      </c>
      <c r="C31" s="65">
        <f>'สงขลาสาขาสะเดา '!G104</f>
        <v>0.5</v>
      </c>
      <c r="D31" s="65">
        <f>'สงขลาสาขาสะเดา '!G105</f>
        <v>0.45</v>
      </c>
      <c r="E31" s="65">
        <f>'สงขลาสาขาสะเดา '!G106</f>
        <v>0.95</v>
      </c>
      <c r="F31" s="86"/>
    </row>
    <row r="32" spans="1:6" s="72" customFormat="1" ht="18.95" customHeight="1">
      <c r="A32" s="66"/>
      <c r="B32" s="73" t="s">
        <v>151</v>
      </c>
      <c r="C32" s="67">
        <f>SUM(C28:C31)/4</f>
        <v>0.5</v>
      </c>
      <c r="D32" s="67">
        <f>SUM(D28:D31)/4</f>
        <v>0.45</v>
      </c>
      <c r="E32" s="68">
        <f>SUM(E28:E31)/4</f>
        <v>0.95</v>
      </c>
      <c r="F32" s="69"/>
    </row>
    <row r="33" spans="1:6" s="72" customFormat="1" ht="18.95" customHeight="1">
      <c r="A33" s="64">
        <v>21</v>
      </c>
      <c r="B33" s="84" t="s">
        <v>152</v>
      </c>
      <c r="C33" s="65">
        <f>สตูล!G104</f>
        <v>0.5</v>
      </c>
      <c r="D33" s="65">
        <f>สตูล!G105</f>
        <v>0.45</v>
      </c>
      <c r="E33" s="65">
        <f>สตูล!G106</f>
        <v>0.95</v>
      </c>
      <c r="F33" s="86"/>
    </row>
    <row r="34" spans="1:6" ht="18.95" customHeight="1">
      <c r="A34" s="79"/>
      <c r="B34" s="80"/>
      <c r="C34" s="81"/>
      <c r="D34" s="81"/>
      <c r="E34" s="82"/>
      <c r="F34" s="83"/>
    </row>
    <row r="35" spans="1:6" ht="18.95" customHeight="1">
      <c r="A35" s="49"/>
      <c r="B35" s="112" t="s">
        <v>111</v>
      </c>
      <c r="C35" s="112"/>
      <c r="D35" s="112"/>
      <c r="E35" s="112"/>
      <c r="F35" s="112"/>
    </row>
    <row r="36" spans="1:6" ht="33" customHeight="1">
      <c r="A36" s="49"/>
      <c r="B36" s="115" t="s">
        <v>155</v>
      </c>
      <c r="C36" s="115"/>
      <c r="D36" s="115"/>
      <c r="E36" s="115"/>
      <c r="F36" s="57">
        <f>SUM(F7:F33)</f>
        <v>2</v>
      </c>
    </row>
    <row r="37" spans="1:6">
      <c r="A37" s="49"/>
      <c r="B37" s="49"/>
    </row>
    <row r="38" spans="1:6">
      <c r="A38" s="49"/>
      <c r="B38" s="49"/>
    </row>
    <row r="39" spans="1:6">
      <c r="A39" s="49"/>
      <c r="B39" s="49"/>
    </row>
  </sheetData>
  <mergeCells count="12">
    <mergeCell ref="B35:F35"/>
    <mergeCell ref="E5:E6"/>
    <mergeCell ref="B36:E36"/>
    <mergeCell ref="C5:C6"/>
    <mergeCell ref="D5:D6"/>
    <mergeCell ref="F5:F6"/>
    <mergeCell ref="A1:F1"/>
    <mergeCell ref="A2:F2"/>
    <mergeCell ref="A3:F3"/>
    <mergeCell ref="A4:A6"/>
    <mergeCell ref="B4:B6"/>
    <mergeCell ref="C4:F4"/>
  </mergeCells>
  <dataValidations count="1">
    <dataValidation type="list" allowBlank="1" showInputMessage="1" showErrorMessage="1" sqref="F24:F26 F16:F18 F28:F31 F7:F9 F11:F14 F20:F22 F33:F34">
      <formula1>$I$5:$I$6</formula1>
    </dataValidation>
  </dataValidations>
  <pageMargins left="0.78740157480314965" right="0.19685039370078741" top="0.31496062992125984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ตารางสรุปคะแนน!B29</f>
        <v xml:space="preserve">สำนักงานสรรพสามิตพื้นที่สงขลาสาขาเมือง 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ตารางสรุปคะแนน!B30</f>
        <v xml:space="preserve">สำนักงานสรรพสามิตพื้นที่สงขลาสาขาหาดใหญ่ 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ตารางสรุปคะแนน!B31</f>
        <v xml:space="preserve">สำนักงานสรรพสามิตพื้นที่สงขลาสาขาสะเดา 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ตารางสรุปคะแนน!B33</f>
        <v>สำนักงานสรรพสามิตพื้นที่สตูล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B13" sqref="B1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ตารางสรุปคะแนน!B7</f>
        <v>สำนักงานสรรพสามิตพื้นที่ตรัง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121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41" t="s">
        <v>56</v>
      </c>
      <c r="G103" s="41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23" t="s">
        <v>55</v>
      </c>
      <c r="D106" s="123"/>
      <c r="E106" s="123"/>
      <c r="F106" s="3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ตารางสรุปคะแนน!B8</f>
        <v>สำนักงานสรรพสามิตพื้นที่ตรังสาขาเมืองตรัง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121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75" t="s">
        <v>56</v>
      </c>
      <c r="G103" s="75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23" t="s">
        <v>55</v>
      </c>
      <c r="D106" s="123"/>
      <c r="E106" s="123"/>
      <c r="F106" s="76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I3" sqref="I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ตารางสรุปคะแนน!B9</f>
        <v>สำนักงานสรรพสามิตพื้นที่ตรังสาขากันตัง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121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75" t="s">
        <v>56</v>
      </c>
      <c r="G103" s="75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23" t="s">
        <v>55</v>
      </c>
      <c r="D106" s="123"/>
      <c r="E106" s="123"/>
      <c r="F106" s="76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B106" sqref="B106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ตารางสรุปคะแนน!B11</f>
        <v>สำนักงานสรรพสามิตพื้นที่นราธิวาส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121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75" t="s">
        <v>56</v>
      </c>
      <c r="G103" s="75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23" t="s">
        <v>55</v>
      </c>
      <c r="D106" s="123"/>
      <c r="E106" s="123"/>
      <c r="F106" s="76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ตารางสรุปคะแนน!B12</f>
        <v xml:space="preserve">สำนักงานสรรพสามิตพื้นที่นราธิวาสสาขาเมือง 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41" t="s">
        <v>56</v>
      </c>
      <c r="G103" s="41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23" t="s">
        <v>55</v>
      </c>
      <c r="D106" s="123"/>
      <c r="E106" s="123"/>
      <c r="F106" s="3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ตารางสรุปคะแนน!B13</f>
        <v>สำนักงานสรรพสามิตพื้นที่นราธิวาสสาขาระแงะ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41" t="s">
        <v>56</v>
      </c>
      <c r="G103" s="41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3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98" t="s">
        <v>124</v>
      </c>
      <c r="B1" s="98"/>
      <c r="C1" s="98"/>
      <c r="D1" s="98"/>
      <c r="E1" s="98"/>
      <c r="F1" s="98"/>
      <c r="G1" s="98"/>
    </row>
    <row r="2" spans="1:8">
      <c r="A2" s="16" t="s">
        <v>59</v>
      </c>
      <c r="B2" s="90" t="str">
        <f>ตารางสรุปคะแนน!B14</f>
        <v>สำนักงานสรรพสามิตพื้นที่นราธิวาส สาขาสุไหงโก-ลก</v>
      </c>
      <c r="C2" s="91"/>
      <c r="D2" s="91"/>
      <c r="E2" s="91"/>
      <c r="F2" s="91"/>
      <c r="G2" s="92"/>
    </row>
    <row r="3" spans="1:8">
      <c r="A3" s="117" t="s">
        <v>80</v>
      </c>
      <c r="B3" s="117"/>
      <c r="C3" s="117"/>
      <c r="D3" s="117"/>
      <c r="E3" s="117"/>
      <c r="F3" s="117"/>
      <c r="G3" s="117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18" t="s">
        <v>20</v>
      </c>
      <c r="B5" s="119"/>
      <c r="C5" s="119"/>
      <c r="D5" s="119"/>
      <c r="E5" s="119"/>
      <c r="F5" s="119"/>
      <c r="G5" s="120"/>
    </row>
    <row r="6" spans="1:8">
      <c r="A6" s="2">
        <v>1</v>
      </c>
      <c r="B6" s="95" t="s">
        <v>0</v>
      </c>
      <c r="C6" s="96"/>
      <c r="D6" s="96"/>
      <c r="E6" s="96"/>
      <c r="F6" s="96"/>
      <c r="G6" s="100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93" t="s">
        <v>1</v>
      </c>
      <c r="C9" s="97"/>
      <c r="D9" s="97"/>
      <c r="E9" s="97"/>
      <c r="F9" s="97"/>
      <c r="G9" s="94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95" t="s">
        <v>5</v>
      </c>
      <c r="C12" s="96"/>
      <c r="D12" s="96"/>
      <c r="E12" s="96"/>
      <c r="F12" s="96"/>
      <c r="G12" s="100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93" t="s">
        <v>7</v>
      </c>
      <c r="C14" s="97"/>
      <c r="D14" s="97"/>
      <c r="E14" s="97"/>
      <c r="F14" s="97"/>
      <c r="G14" s="94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93" t="s">
        <v>15</v>
      </c>
      <c r="C19" s="97"/>
      <c r="D19" s="97"/>
      <c r="E19" s="97"/>
      <c r="F19" s="97"/>
      <c r="G19" s="94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93" t="s">
        <v>70</v>
      </c>
      <c r="C24" s="97"/>
      <c r="D24" s="97"/>
      <c r="E24" s="97"/>
      <c r="F24" s="97"/>
      <c r="G24" s="94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93" t="s">
        <v>16</v>
      </c>
      <c r="C27" s="97"/>
      <c r="D27" s="97"/>
      <c r="E27" s="97"/>
      <c r="F27" s="97"/>
      <c r="G27" s="94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93" t="s">
        <v>18</v>
      </c>
      <c r="C30" s="97"/>
      <c r="D30" s="97"/>
      <c r="E30" s="97"/>
      <c r="F30" s="97"/>
      <c r="G30" s="94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93" t="s">
        <v>22</v>
      </c>
      <c r="C38" s="97"/>
      <c r="D38" s="97"/>
      <c r="E38" s="97"/>
      <c r="F38" s="97"/>
      <c r="G38" s="94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99" t="s">
        <v>24</v>
      </c>
      <c r="B44" s="99"/>
      <c r="C44" s="99"/>
      <c r="D44" s="99"/>
      <c r="E44" s="99"/>
      <c r="F44" s="99"/>
      <c r="G44" s="99"/>
    </row>
    <row r="45" spans="1:7">
      <c r="A45" s="12">
        <v>10</v>
      </c>
      <c r="B45" s="93" t="s">
        <v>48</v>
      </c>
      <c r="C45" s="97"/>
      <c r="D45" s="97"/>
      <c r="E45" s="97"/>
      <c r="F45" s="97"/>
      <c r="G45" s="94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95" t="s">
        <v>47</v>
      </c>
      <c r="C52" s="96"/>
      <c r="D52" s="96"/>
      <c r="E52" s="96"/>
      <c r="F52" s="96"/>
      <c r="G52" s="100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93" t="s">
        <v>44</v>
      </c>
      <c r="C56" s="97"/>
      <c r="D56" s="97"/>
      <c r="E56" s="97"/>
      <c r="F56" s="97"/>
      <c r="G56" s="94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93" t="s">
        <v>42</v>
      </c>
      <c r="C63" s="97"/>
      <c r="D63" s="97"/>
      <c r="E63" s="97"/>
      <c r="F63" s="97"/>
      <c r="G63" s="94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1" t="s">
        <v>25</v>
      </c>
      <c r="B65" s="101"/>
      <c r="C65" s="101"/>
      <c r="D65" s="101"/>
      <c r="E65" s="101"/>
      <c r="F65" s="101"/>
      <c r="G65" s="101"/>
    </row>
    <row r="66" spans="1:7">
      <c r="A66" s="12">
        <v>14</v>
      </c>
      <c r="B66" s="93" t="s">
        <v>41</v>
      </c>
      <c r="C66" s="97"/>
      <c r="D66" s="97"/>
      <c r="E66" s="97"/>
      <c r="F66" s="97"/>
      <c r="G66" s="94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95" t="s">
        <v>39</v>
      </c>
      <c r="C69" s="96"/>
      <c r="D69" s="96"/>
      <c r="E69" s="96"/>
      <c r="F69" s="96"/>
      <c r="G69" s="100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93" t="s">
        <v>38</v>
      </c>
      <c r="C71" s="97"/>
      <c r="D71" s="97"/>
      <c r="E71" s="97"/>
      <c r="F71" s="97"/>
      <c r="G71" s="94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95" t="s">
        <v>36</v>
      </c>
      <c r="C74" s="96"/>
      <c r="D74" s="96"/>
      <c r="E74" s="96"/>
      <c r="F74" s="96"/>
      <c r="G74" s="100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93" t="s">
        <v>34</v>
      </c>
      <c r="C77" s="97"/>
      <c r="D77" s="97"/>
      <c r="E77" s="97"/>
      <c r="F77" s="97"/>
      <c r="G77" s="94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93" t="s">
        <v>50</v>
      </c>
      <c r="C81" s="97"/>
      <c r="D81" s="97"/>
      <c r="E81" s="97"/>
      <c r="F81" s="97"/>
      <c r="G81" s="94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95" t="s">
        <v>33</v>
      </c>
      <c r="C84" s="96"/>
      <c r="D84" s="96"/>
      <c r="E84" s="96"/>
      <c r="F84" s="96"/>
      <c r="G84" s="100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95" t="s">
        <v>32</v>
      </c>
      <c r="C87" s="96"/>
      <c r="D87" s="96"/>
      <c r="E87" s="96"/>
      <c r="F87" s="96"/>
      <c r="G87" s="100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95" t="s">
        <v>31</v>
      </c>
      <c r="C89" s="96"/>
      <c r="D89" s="96"/>
      <c r="E89" s="96"/>
      <c r="F89" s="96"/>
      <c r="G89" s="100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95" t="s">
        <v>27</v>
      </c>
      <c r="C91" s="96"/>
      <c r="D91" s="96"/>
      <c r="E91" s="96"/>
      <c r="F91" s="96"/>
      <c r="G91" s="100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95" t="s">
        <v>28</v>
      </c>
      <c r="C93" s="96"/>
      <c r="D93" s="96"/>
      <c r="E93" s="96"/>
      <c r="F93" s="96"/>
      <c r="G93" s="100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93" t="s">
        <v>49</v>
      </c>
      <c r="C98" s="97"/>
      <c r="D98" s="97"/>
      <c r="E98" s="97"/>
      <c r="F98" s="97"/>
      <c r="G98" s="94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1" t="s">
        <v>29</v>
      </c>
      <c r="B100" s="121"/>
      <c r="C100" s="121"/>
      <c r="D100" s="121"/>
      <c r="E100" s="121"/>
      <c r="F100" s="121"/>
      <c r="G100" s="121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22" t="s">
        <v>9</v>
      </c>
      <c r="D103" s="122"/>
      <c r="E103" s="122"/>
      <c r="F103" s="60" t="s">
        <v>56</v>
      </c>
      <c r="G103" s="60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23" t="s">
        <v>55</v>
      </c>
      <c r="D106" s="123"/>
      <c r="E106" s="123"/>
      <c r="F106" s="6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23</vt:i4>
      </vt:variant>
    </vt:vector>
  </HeadingPairs>
  <TitlesOfParts>
    <vt:vector size="23" baseType="lpstr">
      <vt:lpstr>cover</vt:lpstr>
      <vt:lpstr>ตารางสรุปคะแนน</vt:lpstr>
      <vt:lpstr>ตรัง</vt:lpstr>
      <vt:lpstr>ตรังสาขาเมืองตรัง</vt:lpstr>
      <vt:lpstr>ตรังสาขากันตัง</vt:lpstr>
      <vt:lpstr>นราธิวาส</vt:lpstr>
      <vt:lpstr>นราธิวาสสาขาเมือง </vt:lpstr>
      <vt:lpstr>นราธิวาสสาขาระแงะ</vt:lpstr>
      <vt:lpstr>นราธิวาส สาขาสุไหงโก-ลก</vt:lpstr>
      <vt:lpstr>ปัตตานี</vt:lpstr>
      <vt:lpstr>ปัตตานีสาขาเมือง </vt:lpstr>
      <vt:lpstr>ปัตตานีสาขามายอ</vt:lpstr>
      <vt:lpstr>พัทลุง</vt:lpstr>
      <vt:lpstr>พัทลุงสาขาเมืองพัทลุง </vt:lpstr>
      <vt:lpstr>พัทลุงสาขาตะโหมด</vt:lpstr>
      <vt:lpstr>ยะลา</vt:lpstr>
      <vt:lpstr>ยะลาสาขาเมือง </vt:lpstr>
      <vt:lpstr>ยะลาสาขาเบตง</vt:lpstr>
      <vt:lpstr>สงขลา</vt:lpstr>
      <vt:lpstr>สงขลาสาขาเมือง </vt:lpstr>
      <vt:lpstr>สงขลาสาขาหาดใหญ่ </vt:lpstr>
      <vt:lpstr>สงขลาสาขาสะเดา </vt:lpstr>
      <vt:lpstr>สตูล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2018-03-15T02:11:07Z</cp:lastPrinted>
  <dcterms:created xsi:type="dcterms:W3CDTF">2018-02-27T06:19:26Z</dcterms:created>
  <dcterms:modified xsi:type="dcterms:W3CDTF">2018-12-15T06:15:09Z</dcterms:modified>
</cp:coreProperties>
</file>